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910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<sst xmlns="http://schemas.openxmlformats.org/spreadsheetml/2006/main" count="51" uniqueCount="31">
  <si>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 xml:space="preserve">No Republican </t>
  </si>
  <si>
    <t>Mark Wilcox (D)</t>
  </si>
  <si>
    <t>Robert Lewis-G</t>
  </si>
  <si>
    <t xml:space="preserve"> </t>
  </si>
  <si>
    <t>Land Comm. 2006</t>
  </si>
  <si>
    <t>Ind. total</t>
  </si>
  <si>
    <t>Land Comm. 02</t>
  </si>
  <si>
    <t>Wohlford - R</t>
  </si>
  <si>
    <t>NMex. Pub Ld 06</t>
  </si>
  <si>
    <t>Patrick Lyons-R</t>
  </si>
  <si>
    <t>Jim Baca - Dem</t>
  </si>
  <si>
    <t>C Public Lands</t>
  </si>
  <si>
    <t>NMex. Pub Ld 02</t>
  </si>
  <si>
    <t>Lyons - Rep</t>
  </si>
  <si>
    <t>Trujillo (D)</t>
  </si>
  <si>
    <t>Hitt (G w-I)</t>
  </si>
  <si>
    <t>C Pub Lnds 2002</t>
  </si>
  <si>
    <t>D to R</t>
  </si>
  <si>
    <t>Tx. Com. Lnd.06</t>
  </si>
  <si>
    <t>Patterson - Rep</t>
  </si>
  <si>
    <t>VaLindaHathcoxD</t>
  </si>
  <si>
    <t>MichaelFrench-L</t>
  </si>
  <si>
    <t>Com. Gen. Lnd06</t>
  </si>
  <si>
    <t>Tx. Com. Lnd.02</t>
  </si>
  <si>
    <t>Bernsen - Dem</t>
  </si>
  <si>
    <t>Hernandez (Lib)</t>
  </si>
  <si>
    <t>McInerney (Grn)</t>
  </si>
  <si>
    <t>Com. Gen. Lnd02</t>
  </si>
  <si>
    <t>Difference</t>
  </si>
  <si>
    <t>Ark. Land C. 06</t>
  </si>
  <si>
    <t>Ark. Land C. 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</si>
</sst>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0.0000%"/>
    <numFmt numFmtId="170" formatCode="0.000%"/>
    <numFmt numFmtId="171" formatCode="_(* #,##0_);_(* \(#,##0\);_(* &quot;-&quot;??_);_(@_)"/>
    <numFmt numFmtId="172" formatCode="_(* #,##0.0_);_(* \(#,##0.0\);_(* &quot;-&quot;??_);_(@_)"/>
    <numFmt numFmtId="173" formatCode="0.0%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Courier"/>
      <family val="3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68" fontId="21" fillId="0" borderId="0" xfId="58" applyNumberFormat="1" applyFont="1" applyFill="1" applyAlignment="1">
      <alignment horizontal="left"/>
      <protection/>
    </xf>
    <xf numFmtId="168" fontId="21" fillId="0" borderId="0" xfId="58" applyNumberFormat="1" applyFont="1" applyFill="1" applyAlignment="1">
      <alignment horizontal="left"/>
      <protection/>
    </xf>
    <xf numFmtId="0" fontId="21" fillId="0" borderId="0" xfId="58" applyFont="1" applyFill="1" applyAlignment="1">
      <alignment horizontal="left"/>
      <protection/>
    </xf>
    <xf numFmtId="0" fontId="21" fillId="0" borderId="0" xfId="58" applyFont="1" applyFill="1">
      <alignment/>
      <protection/>
    </xf>
    <xf numFmtId="0" fontId="21" fillId="0" borderId="0" xfId="58" applyFont="1" applyBorder="1" applyAlignment="1">
      <alignment horizontal="left"/>
      <protection/>
    </xf>
    <xf numFmtId="168" fontId="21" fillId="0" borderId="0" xfId="58" applyNumberFormat="1" applyFont="1" applyFill="1">
      <alignment/>
      <protection/>
    </xf>
    <xf numFmtId="37" fontId="21" fillId="0" borderId="0" xfId="58" applyNumberFormat="1" applyFont="1" applyFill="1">
      <alignment/>
      <protection/>
    </xf>
    <xf numFmtId="37" fontId="21" fillId="0" borderId="0" xfId="58" applyNumberFormat="1" applyFont="1" applyFill="1" applyAlignment="1">
      <alignment horizontal="left"/>
      <protection/>
    </xf>
    <xf numFmtId="0" fontId="21" fillId="0" borderId="0" xfId="58" applyFont="1" applyBorder="1">
      <alignment/>
      <protection/>
    </xf>
    <xf numFmtId="37" fontId="21" fillId="0" borderId="0" xfId="58" applyNumberFormat="1" applyFont="1" applyFill="1" applyAlignment="1">
      <alignment horizontal="right"/>
      <protection/>
    </xf>
    <xf numFmtId="10" fontId="0" fillId="0" borderId="0" xfId="0" applyNumberFormat="1" applyFont="1" applyAlignment="1">
      <alignment/>
    </xf>
    <xf numFmtId="10" fontId="21" fillId="0" borderId="0" xfId="63" applyNumberFormat="1" applyFont="1" applyAlignment="1">
      <alignment/>
    </xf>
    <xf numFmtId="169" fontId="21" fillId="0" borderId="0" xfId="58" applyNumberFormat="1" applyFont="1" applyFill="1">
      <alignment/>
      <protection/>
    </xf>
    <xf numFmtId="169" fontId="21" fillId="0" borderId="0" xfId="58" applyNumberFormat="1" applyFont="1" applyFill="1" applyAlignment="1">
      <alignment horizontal="left"/>
      <protection/>
    </xf>
    <xf numFmtId="0" fontId="21" fillId="0" borderId="0" xfId="58" applyFont="1" applyBorder="1" applyAlignment="1">
      <alignment horizontal="left"/>
      <protection/>
    </xf>
    <xf numFmtId="3" fontId="21" fillId="0" borderId="0" xfId="58" applyNumberFormat="1" applyFont="1" applyFill="1">
      <alignment/>
      <protection/>
    </xf>
    <xf numFmtId="3" fontId="21" fillId="0" borderId="0" xfId="58" applyNumberFormat="1" applyFont="1" applyFill="1" applyAlignment="1">
      <alignment horizontal="left"/>
      <protection/>
    </xf>
    <xf numFmtId="3" fontId="21" fillId="0" borderId="0" xfId="58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10" fontId="21" fillId="0" borderId="0" xfId="58" applyNumberFormat="1" applyFont="1" applyFill="1">
      <alignment/>
      <protection/>
    </xf>
    <xf numFmtId="10" fontId="21" fillId="0" borderId="0" xfId="58" applyNumberFormat="1" applyFont="1" applyFill="1" applyAlignment="1">
      <alignment horizontal="left"/>
      <protection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0" fontId="0" fillId="0" borderId="0" xfId="62" applyNumberFormat="1" applyFont="1" applyAlignment="1">
      <alignment/>
    </xf>
    <xf numFmtId="10" fontId="0" fillId="0" borderId="0" xfId="62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62" applyNumberFormat="1" applyFont="1" applyAlignment="1">
      <alignment/>
    </xf>
    <xf numFmtId="170" fontId="0" fillId="0" borderId="0" xfId="62" applyNumberFormat="1" applyFont="1" applyAlignment="1">
      <alignment/>
    </xf>
    <xf numFmtId="0" fontId="21" fillId="0" borderId="0" xfId="59">
      <alignment/>
      <protection/>
    </xf>
    <xf numFmtId="168" fontId="21" fillId="0" borderId="0" xfId="59" applyNumberFormat="1" applyAlignment="1" applyProtection="1">
      <alignment horizontal="left"/>
      <protection/>
    </xf>
    <xf numFmtId="168" fontId="21" fillId="0" borderId="0" xfId="59" applyNumberFormat="1" applyProtection="1">
      <alignment/>
      <protection/>
    </xf>
    <xf numFmtId="0" fontId="21" fillId="0" borderId="0" xfId="59" applyAlignment="1" applyProtection="1">
      <alignment horizontal="left"/>
      <protection/>
    </xf>
    <xf numFmtId="37" fontId="21" fillId="0" borderId="0" xfId="59" applyNumberFormat="1" applyProtection="1">
      <alignment/>
      <protection/>
    </xf>
    <xf numFmtId="169" fontId="21" fillId="0" borderId="0" xfId="59" applyNumberFormat="1" applyProtection="1">
      <alignment/>
      <protection/>
    </xf>
    <xf numFmtId="37" fontId="21" fillId="0" borderId="0" xfId="59" applyNumberFormat="1">
      <alignment/>
      <protection/>
    </xf>
    <xf numFmtId="170" fontId="21" fillId="0" borderId="0" xfId="64" applyNumberFormat="1" applyFont="1" applyAlignment="1" applyProtection="1">
      <alignment/>
      <protection/>
    </xf>
    <xf numFmtId="37" fontId="21" fillId="0" borderId="0" xfId="59" applyNumberFormat="1" applyFill="1" applyProtection="1">
      <alignment/>
      <protection/>
    </xf>
    <xf numFmtId="171" fontId="21" fillId="0" borderId="0" xfId="42" applyNumberFormat="1" applyFont="1" applyFill="1" applyAlignment="1">
      <alignment/>
    </xf>
    <xf numFmtId="37" fontId="0" fillId="0" borderId="0" xfId="0" applyNumberFormat="1" applyAlignment="1">
      <alignment/>
    </xf>
    <xf numFmtId="171" fontId="0" fillId="0" borderId="0" xfId="42" applyNumberFormat="1" applyFont="1" applyAlignment="1">
      <alignment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6">
      <selection activeCell="I31" sqref="I31"/>
    </sheetView>
  </sheetViews>
  <sheetFormatPr defaultColWidth="9.140625" defaultRowHeight="15"/>
  <cols>
    <col min="1" max="2" width="12.7109375" style="0" customWidth="1"/>
    <col min="3" max="4" width="14.7109375" style="0" customWidth="1"/>
    <col min="5" max="7" width="12.7109375" style="0" customWidth="1"/>
    <col min="8" max="9" width="13.7109375" style="0" customWidth="1"/>
  </cols>
  <sheetData>
    <row r="1" spans="1:10" ht="15">
      <c r="A1" s="1" t="s">
        <v>29</v>
      </c>
      <c r="B1" s="2" t="s">
        <v>0</v>
      </c>
      <c r="C1" s="1" t="s">
        <v>1</v>
      </c>
      <c r="D1" s="1" t="s">
        <v>2</v>
      </c>
      <c r="E1" s="3" t="s">
        <v>3</v>
      </c>
      <c r="F1" s="3"/>
      <c r="G1" s="3" t="s">
        <v>3</v>
      </c>
      <c r="H1" s="5" t="s">
        <v>4</v>
      </c>
      <c r="I1" s="5"/>
      <c r="J1" s="4"/>
    </row>
    <row r="2" spans="1:10" ht="15">
      <c r="A2" s="6"/>
      <c r="B2" s="7">
        <v>0</v>
      </c>
      <c r="C2" s="7">
        <v>571438</v>
      </c>
      <c r="D2" s="7">
        <v>126135</v>
      </c>
      <c r="E2" s="8">
        <v>0</v>
      </c>
      <c r="F2" s="8"/>
      <c r="G2" s="8">
        <f>H2-I2</f>
        <v>780409</v>
      </c>
      <c r="H2" s="7">
        <v>697573</v>
      </c>
      <c r="I2" s="10">
        <v>-82836</v>
      </c>
      <c r="J2" s="12">
        <v>-0.1061</v>
      </c>
    </row>
    <row r="3" spans="1:10" ht="15">
      <c r="A3" s="6"/>
      <c r="B3" s="13">
        <v>0</v>
      </c>
      <c r="C3" s="13">
        <v>0.81918</v>
      </c>
      <c r="D3" s="13">
        <v>0.18082</v>
      </c>
      <c r="E3" s="14" t="s">
        <v>3</v>
      </c>
      <c r="F3" s="14"/>
      <c r="G3" s="3" t="s">
        <v>5</v>
      </c>
      <c r="H3" s="4">
        <v>126135</v>
      </c>
      <c r="I3" s="9"/>
      <c r="J3" s="9"/>
    </row>
    <row r="4" spans="1:10" ht="15">
      <c r="A4" s="2" t="s">
        <v>30</v>
      </c>
      <c r="B4" s="2" t="s">
        <v>7</v>
      </c>
      <c r="C4" s="2" t="s">
        <v>1</v>
      </c>
      <c r="D4" s="2" t="s">
        <v>3</v>
      </c>
      <c r="E4" s="3" t="s">
        <v>3</v>
      </c>
      <c r="F4" s="3"/>
      <c r="G4" s="3" t="s">
        <v>3</v>
      </c>
      <c r="H4" s="15" t="s">
        <v>6</v>
      </c>
      <c r="I4" s="15"/>
      <c r="J4" s="4"/>
    </row>
    <row r="5" spans="1:10" ht="15">
      <c r="A5" s="6"/>
      <c r="B5" s="16">
        <v>314533</v>
      </c>
      <c r="C5" s="16">
        <v>446019</v>
      </c>
      <c r="D5" s="17">
        <v>0</v>
      </c>
      <c r="E5" s="17">
        <v>0</v>
      </c>
      <c r="F5" s="17"/>
      <c r="G5" s="17">
        <v>817118</v>
      </c>
      <c r="H5" s="16">
        <v>760552</v>
      </c>
      <c r="I5" s="18">
        <v>-56566</v>
      </c>
      <c r="J5" s="19"/>
    </row>
    <row r="6" spans="1:10" ht="15">
      <c r="A6" s="6"/>
      <c r="B6" s="20">
        <v>0.4136</v>
      </c>
      <c r="C6" s="20">
        <v>0.5864</v>
      </c>
      <c r="D6" s="21" t="s">
        <v>3</v>
      </c>
      <c r="E6" s="21" t="s">
        <v>3</v>
      </c>
      <c r="F6" s="21"/>
      <c r="G6" s="21" t="s">
        <v>5</v>
      </c>
      <c r="H6" s="4">
        <v>0</v>
      </c>
      <c r="I6" s="4"/>
      <c r="J6" s="19"/>
    </row>
    <row r="7" spans="1:10" ht="15">
      <c r="A7" s="6"/>
      <c r="B7" s="41">
        <f>B2-B5</f>
        <v>-314533</v>
      </c>
      <c r="C7" s="41">
        <f>C2-C5</f>
        <v>125419</v>
      </c>
      <c r="D7" s="41">
        <f>D2-D5</f>
        <v>126135</v>
      </c>
      <c r="E7" s="21" t="s">
        <v>3</v>
      </c>
      <c r="F7" s="21"/>
      <c r="G7" s="21"/>
      <c r="H7" s="4"/>
      <c r="I7" s="4"/>
      <c r="J7" s="19"/>
    </row>
    <row r="8" spans="1:10" ht="15">
      <c r="A8" s="22" t="s">
        <v>8</v>
      </c>
      <c r="B8" s="22" t="s">
        <v>9</v>
      </c>
      <c r="C8" s="22" t="s">
        <v>10</v>
      </c>
      <c r="D8" s="22" t="s">
        <v>3</v>
      </c>
      <c r="E8" s="22" t="s">
        <v>3</v>
      </c>
      <c r="F8" s="22"/>
      <c r="G8" s="19"/>
      <c r="H8" s="23" t="s">
        <v>11</v>
      </c>
      <c r="I8" s="19"/>
      <c r="J8" s="19"/>
    </row>
    <row r="9" spans="1:10" ht="15">
      <c r="A9" s="24"/>
      <c r="B9" s="26">
        <v>288968</v>
      </c>
      <c r="C9" s="26">
        <v>269218</v>
      </c>
      <c r="D9" s="26">
        <v>0</v>
      </c>
      <c r="E9" s="26">
        <v>0</v>
      </c>
      <c r="F9" s="26"/>
      <c r="G9" s="8">
        <f>H9-I9</f>
        <v>568597</v>
      </c>
      <c r="H9" s="26">
        <v>558186</v>
      </c>
      <c r="I9" s="26">
        <v>-10411</v>
      </c>
      <c r="J9" s="28">
        <v>-0.0183</v>
      </c>
    </row>
    <row r="10" spans="1:10" ht="15">
      <c r="A10" s="24"/>
      <c r="B10" s="29">
        <v>0.517691</v>
      </c>
      <c r="C10" s="29">
        <v>0.482309</v>
      </c>
      <c r="D10" s="29">
        <v>0</v>
      </c>
      <c r="E10" s="29">
        <v>0</v>
      </c>
      <c r="F10" s="29"/>
      <c r="G10" s="29"/>
      <c r="H10" s="26">
        <v>0</v>
      </c>
      <c r="I10" s="19"/>
      <c r="J10" s="19"/>
    </row>
    <row r="11" spans="1:10" ht="15">
      <c r="A11" s="22" t="s">
        <v>12</v>
      </c>
      <c r="B11" s="22" t="s">
        <v>13</v>
      </c>
      <c r="C11" s="22" t="s">
        <v>14</v>
      </c>
      <c r="D11" s="22" t="s">
        <v>15</v>
      </c>
      <c r="E11" s="24"/>
      <c r="F11" s="24"/>
      <c r="G11" s="19"/>
      <c r="H11" s="23" t="s">
        <v>16</v>
      </c>
      <c r="I11" s="26">
        <v>93654</v>
      </c>
      <c r="J11" s="19"/>
    </row>
    <row r="12" spans="1:10" ht="15">
      <c r="A12" s="24" t="s">
        <v>17</v>
      </c>
      <c r="B12" s="26">
        <v>236606</v>
      </c>
      <c r="C12" s="26">
        <v>224842</v>
      </c>
      <c r="D12" s="26">
        <v>3084</v>
      </c>
      <c r="E12" s="26">
        <v>0</v>
      </c>
      <c r="F12" s="26"/>
      <c r="G12" s="26">
        <v>502230</v>
      </c>
      <c r="H12" s="26">
        <v>464532</v>
      </c>
      <c r="I12" s="26">
        <v>-37698</v>
      </c>
      <c r="J12" s="19"/>
    </row>
    <row r="13" spans="1:10" ht="15">
      <c r="A13" s="24"/>
      <c r="B13" s="29">
        <v>0.509343</v>
      </c>
      <c r="C13" s="29">
        <v>0.484018</v>
      </c>
      <c r="D13" s="29">
        <v>0.006639</v>
      </c>
      <c r="E13" s="29">
        <v>0</v>
      </c>
      <c r="F13" s="29"/>
      <c r="G13" s="23" t="s">
        <v>5</v>
      </c>
      <c r="H13" s="26">
        <v>3084</v>
      </c>
      <c r="I13" s="19"/>
      <c r="J13" s="19"/>
    </row>
    <row r="14" spans="1:10" ht="15">
      <c r="A14" s="24"/>
      <c r="B14" s="26">
        <v>52362</v>
      </c>
      <c r="C14" s="26">
        <v>44376</v>
      </c>
      <c r="D14" s="26">
        <v>-3084</v>
      </c>
      <c r="E14" s="26">
        <v>0</v>
      </c>
      <c r="F14" s="26"/>
      <c r="G14" s="19"/>
      <c r="H14" s="19"/>
      <c r="I14" s="19"/>
      <c r="J14" s="19"/>
    </row>
    <row r="15" spans="1:11" ht="15">
      <c r="A15" s="33" t="s">
        <v>18</v>
      </c>
      <c r="B15" s="33" t="s">
        <v>19</v>
      </c>
      <c r="C15" s="33" t="s">
        <v>20</v>
      </c>
      <c r="D15" s="33" t="s">
        <v>21</v>
      </c>
      <c r="E15" s="32"/>
      <c r="F15" s="32"/>
      <c r="H15" s="35" t="s">
        <v>22</v>
      </c>
      <c r="I15" s="32"/>
      <c r="J15" s="32"/>
      <c r="K15" s="19"/>
    </row>
    <row r="16" spans="1:11" ht="15">
      <c r="A16" s="34"/>
      <c r="B16" s="36">
        <v>2317554</v>
      </c>
      <c r="C16" s="36">
        <v>1721964</v>
      </c>
      <c r="D16" s="36">
        <v>164098</v>
      </c>
      <c r="E16" s="36">
        <v>1.4693679385278594E-39</v>
      </c>
      <c r="F16" s="36"/>
      <c r="G16" s="40">
        <v>4399068</v>
      </c>
      <c r="H16" s="36">
        <v>4203616</v>
      </c>
      <c r="I16" s="36">
        <v>-195452</v>
      </c>
      <c r="J16" s="39">
        <v>-0.044430320240560046</v>
      </c>
      <c r="K16" s="31">
        <v>-0.04443</v>
      </c>
    </row>
    <row r="17" spans="1:11" ht="15">
      <c r="A17" s="34"/>
      <c r="B17" s="37">
        <v>0.5513239077974772</v>
      </c>
      <c r="C17" s="37">
        <v>0.4096387491150476</v>
      </c>
      <c r="D17" s="37">
        <v>0.03903734308747516</v>
      </c>
      <c r="E17" s="37">
        <v>3.495485645044313E-46</v>
      </c>
      <c r="F17" s="37"/>
      <c r="H17" s="36">
        <v>164098</v>
      </c>
      <c r="I17" s="32"/>
      <c r="J17" s="32"/>
      <c r="K17" s="19"/>
    </row>
    <row r="18" spans="1:11" ht="15">
      <c r="A18" s="33" t="s">
        <v>23</v>
      </c>
      <c r="B18" s="33" t="s">
        <v>19</v>
      </c>
      <c r="C18" s="33" t="s">
        <v>24</v>
      </c>
      <c r="D18" s="35" t="s">
        <v>25</v>
      </c>
      <c r="E18" s="35" t="s">
        <v>26</v>
      </c>
      <c r="F18" s="35"/>
      <c r="H18" s="35" t="s">
        <v>27</v>
      </c>
      <c r="I18" s="36">
        <v>-184449</v>
      </c>
      <c r="J18" s="32"/>
      <c r="K18" s="19"/>
    </row>
    <row r="19" spans="1:11" ht="15">
      <c r="A19" s="34"/>
      <c r="B19" s="36">
        <v>2331700</v>
      </c>
      <c r="C19" s="36">
        <v>1819365</v>
      </c>
      <c r="D19" s="36">
        <v>182870</v>
      </c>
      <c r="E19" s="36">
        <v>54130</v>
      </c>
      <c r="F19" s="36"/>
      <c r="G19" s="40">
        <v>4552059</v>
      </c>
      <c r="H19" s="36">
        <v>4388065</v>
      </c>
      <c r="I19" s="38">
        <f>H19-G19</f>
        <v>-163994</v>
      </c>
      <c r="J19" s="32"/>
      <c r="K19" s="19"/>
    </row>
    <row r="20" spans="1:11" ht="15">
      <c r="A20" s="34"/>
      <c r="B20" s="37">
        <v>0.5313731678997462</v>
      </c>
      <c r="C20" s="37">
        <v>0.41461669323494527</v>
      </c>
      <c r="D20" s="37">
        <v>0.04167440546117708</v>
      </c>
      <c r="E20" s="37">
        <v>0.012335733404131433</v>
      </c>
      <c r="F20" s="37"/>
      <c r="H20" s="36">
        <v>237000</v>
      </c>
      <c r="I20" s="32"/>
      <c r="J20" s="32"/>
      <c r="K20" s="19"/>
    </row>
    <row r="21" spans="1:10" ht="15">
      <c r="A21" s="33" t="s">
        <v>28</v>
      </c>
      <c r="B21" s="36">
        <v>-14146</v>
      </c>
      <c r="C21" s="36">
        <v>-97401</v>
      </c>
      <c r="D21" s="36">
        <v>-18772</v>
      </c>
      <c r="E21" s="36">
        <v>-54130</v>
      </c>
      <c r="F21" s="36"/>
      <c r="G21" s="32"/>
      <c r="H21" s="32"/>
      <c r="I21" s="32"/>
      <c r="J21" s="19"/>
    </row>
    <row r="23" spans="1:10" ht="15">
      <c r="A23">
        <v>2006</v>
      </c>
      <c r="B23" s="25">
        <f>B9+B16+B2</f>
        <v>2606522</v>
      </c>
      <c r="C23" s="25">
        <f>C9+C16+C2</f>
        <v>2562620</v>
      </c>
      <c r="D23" s="25">
        <f>D9+D16+D2</f>
        <v>290233</v>
      </c>
      <c r="E23" s="25">
        <f>E9+E16+E2</f>
        <v>1.4693679385278594E-39</v>
      </c>
      <c r="G23" s="25">
        <f>G9+G16+G2</f>
        <v>5748074</v>
      </c>
      <c r="H23" s="25">
        <f>H9+H16+H2</f>
        <v>5459375</v>
      </c>
      <c r="I23" s="25">
        <f>I9+I16+I2</f>
        <v>-288699</v>
      </c>
      <c r="J23" s="30">
        <f>I23/G23</f>
        <v>-0.05022534504601019</v>
      </c>
    </row>
    <row r="24" spans="2:10" ht="15">
      <c r="B24" s="27">
        <f>B23/$H$23</f>
        <v>0.4774396336576989</v>
      </c>
      <c r="C24" s="27">
        <f>C23/$H$23</f>
        <v>0.4693980538065255</v>
      </c>
      <c r="D24" s="27">
        <f>D23/$H$23</f>
        <v>0.053162312535775615</v>
      </c>
      <c r="G24" s="27">
        <f>H24/H23</f>
        <v>0.053162312535775615</v>
      </c>
      <c r="H24">
        <f>D23</f>
        <v>290233</v>
      </c>
      <c r="I24" s="42" t="s">
        <v>3</v>
      </c>
      <c r="J24" s="30"/>
    </row>
    <row r="25" spans="2:10" ht="15">
      <c r="B25" s="27">
        <f>B23/$G$23</f>
        <v>0.4534600633186003</v>
      </c>
      <c r="C25" s="27">
        <f>C23/$G$23</f>
        <v>0.44582237459016705</v>
      </c>
      <c r="D25" s="27">
        <f>D23/$G$23</f>
        <v>0.05049221704522245</v>
      </c>
      <c r="G25" s="27">
        <f>H24/G23</f>
        <v>0.05049221704522245</v>
      </c>
      <c r="J25" s="30"/>
    </row>
    <row r="26" spans="1:10" ht="15">
      <c r="A26">
        <v>2002</v>
      </c>
      <c r="B26" s="25">
        <f>B12+B19+B5</f>
        <v>2882839</v>
      </c>
      <c r="C26" s="25">
        <f>C12+C19+C5</f>
        <v>2490226</v>
      </c>
      <c r="D26" s="25">
        <f>D12+D19+D5</f>
        <v>185954</v>
      </c>
      <c r="E26" s="25">
        <f>E12+E19+E5</f>
        <v>54130</v>
      </c>
      <c r="G26" s="25">
        <f>G12+G19+G5</f>
        <v>5871407</v>
      </c>
      <c r="H26" s="25">
        <f>H12+H19+H5</f>
        <v>5613149</v>
      </c>
      <c r="I26" s="25">
        <f>I12+I19+I5</f>
        <v>-258258</v>
      </c>
      <c r="J26" s="30">
        <f>I26/G26</f>
        <v>-0.04398570904725222</v>
      </c>
    </row>
    <row r="27" spans="2:9" ht="15">
      <c r="B27" s="27">
        <f>B26/$H$26</f>
        <v>0.5135867585200393</v>
      </c>
      <c r="C27" s="27">
        <f>C26/$H$26</f>
        <v>0.443641528133317</v>
      </c>
      <c r="D27" s="28">
        <v>0</v>
      </c>
      <c r="E27" s="28" t="s">
        <v>3</v>
      </c>
      <c r="G27" s="27">
        <f>H27/H26</f>
        <v>0.042771713346643744</v>
      </c>
      <c r="H27" s="25">
        <f>D26+E26</f>
        <v>240084</v>
      </c>
      <c r="I27" s="42" t="s">
        <v>3</v>
      </c>
    </row>
    <row r="28" spans="2:7" ht="15">
      <c r="B28" s="27">
        <f>B26/$G$26</f>
        <v>0.49099628078925545</v>
      </c>
      <c r="C28" s="27">
        <f>C26/$G$26</f>
        <v>0.42412764095556654</v>
      </c>
      <c r="D28" s="28">
        <v>0</v>
      </c>
      <c r="E28" s="28" t="s">
        <v>3</v>
      </c>
      <c r="G28" s="27">
        <f>H27/G26</f>
        <v>0.0408903692079258</v>
      </c>
    </row>
    <row r="30" spans="2:9" ht="15">
      <c r="B30" s="43">
        <f aca="true" t="shared" si="0" ref="B30:E32">B23-B26</f>
        <v>-276317</v>
      </c>
      <c r="C30" s="43">
        <f t="shared" si="0"/>
        <v>72394</v>
      </c>
      <c r="D30" s="43">
        <f t="shared" si="0"/>
        <v>104279</v>
      </c>
      <c r="E30" s="43">
        <f t="shared" si="0"/>
        <v>-54130</v>
      </c>
      <c r="F30" s="43">
        <f>F23-F26</f>
        <v>0</v>
      </c>
      <c r="G30" s="43">
        <f>G23-G26</f>
        <v>-123333</v>
      </c>
      <c r="H30" s="43">
        <f>H23-H26</f>
        <v>-153774</v>
      </c>
      <c r="I30" s="43">
        <f>-(I23-I26)</f>
        <v>30441</v>
      </c>
    </row>
    <row r="31" spans="2:7" ht="15">
      <c r="B31" s="27">
        <f t="shared" si="0"/>
        <v>-0.036147124862340396</v>
      </c>
      <c r="C31" s="27">
        <f t="shared" si="0"/>
        <v>0.02575652567320852</v>
      </c>
      <c r="D31" s="44" t="s">
        <v>3</v>
      </c>
      <c r="G31" s="11">
        <f>G24-G27</f>
        <v>0.01039059918913187</v>
      </c>
    </row>
    <row r="32" spans="2:7" ht="15">
      <c r="B32" s="27">
        <f t="shared" si="0"/>
        <v>-0.037536217470655164</v>
      </c>
      <c r="C32" s="27">
        <f t="shared" si="0"/>
        <v>0.021694733634600505</v>
      </c>
      <c r="D32" s="44" t="s">
        <v>3</v>
      </c>
      <c r="G32" s="27">
        <f>G25-G28</f>
        <v>0.009601847837296652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Joshua Leinsdorf</cp:lastModifiedBy>
  <cp:lastPrinted>2008-04-16T20:03:35Z</cp:lastPrinted>
  <dcterms:created xsi:type="dcterms:W3CDTF">2008-04-16T17:13:11Z</dcterms:created>
  <dcterms:modified xsi:type="dcterms:W3CDTF">2008-04-16T20:03:38Z</dcterms:modified>
  <cp:category/>
  <cp:version/>
  <cp:contentType/>
  <cp:contentStatus/>
</cp:coreProperties>
</file>