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1910" windowHeight="56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86" i="1"/>
  <c r="D386"/>
  <c r="C386"/>
  <c r="B386"/>
  <c r="E382"/>
  <c r="D382"/>
  <c r="C382"/>
  <c r="B382"/>
  <c r="C385"/>
  <c r="B385"/>
  <c r="E385"/>
  <c r="D385"/>
  <c r="C384"/>
  <c r="B384"/>
  <c r="B381"/>
  <c r="C381"/>
  <c r="E384"/>
  <c r="D384"/>
  <c r="E381"/>
  <c r="D381"/>
  <c r="E380"/>
  <c r="D380"/>
  <c r="C380"/>
  <c r="B380"/>
  <c r="C371"/>
  <c r="B371"/>
  <c r="G377"/>
  <c r="F377"/>
  <c r="E377"/>
  <c r="D377"/>
  <c r="C377"/>
  <c r="B377"/>
  <c r="F373"/>
  <c r="E373"/>
  <c r="D373"/>
  <c r="C373"/>
  <c r="B373"/>
  <c r="G372"/>
  <c r="G371"/>
  <c r="G373" s="1"/>
  <c r="J376"/>
  <c r="J375"/>
  <c r="G376"/>
  <c r="G375"/>
  <c r="E375"/>
  <c r="F376"/>
  <c r="F375"/>
  <c r="E376"/>
  <c r="D376"/>
  <c r="D375"/>
  <c r="F70"/>
  <c r="F372"/>
  <c r="F371"/>
  <c r="E372"/>
  <c r="E371"/>
  <c r="D372"/>
  <c r="D371"/>
  <c r="C376"/>
  <c r="C375"/>
  <c r="C372"/>
  <c r="B376"/>
  <c r="B375"/>
  <c r="B372"/>
</calcChain>
</file>

<file path=xl/sharedStrings.xml><?xml version="1.0" encoding="utf-8"?>
<sst xmlns="http://schemas.openxmlformats.org/spreadsheetml/2006/main" count="552" uniqueCount="175">
  <si>
    <t>Alabama Senate</t>
  </si>
  <si>
    <t>Republicans</t>
  </si>
  <si>
    <t>Democrats</t>
  </si>
  <si>
    <t>Unopposed Reps.</t>
  </si>
  <si>
    <t>Unopposed Dems.</t>
  </si>
  <si>
    <t>Total Unopposed</t>
  </si>
  <si>
    <t>Alabama Reps.</t>
  </si>
  <si>
    <t>Legislature</t>
  </si>
  <si>
    <t>Independents</t>
  </si>
  <si>
    <t>Alska Senate 06</t>
  </si>
  <si>
    <t>Alska Senate02</t>
  </si>
  <si>
    <t>Alska Reps. 06</t>
  </si>
  <si>
    <t>Alska Reps. 02</t>
  </si>
  <si>
    <t>Az. Senate 06</t>
  </si>
  <si>
    <t>Az. Senate 02</t>
  </si>
  <si>
    <t>Az. Rep. 06</t>
  </si>
  <si>
    <t>Az. Rep. 02</t>
  </si>
  <si>
    <t>Arkansas</t>
  </si>
  <si>
    <t>Senate 06</t>
  </si>
  <si>
    <t>Senate 02</t>
  </si>
  <si>
    <t>House 06</t>
  </si>
  <si>
    <t>House 02</t>
  </si>
  <si>
    <t>Independent</t>
  </si>
  <si>
    <t>Unopposed Reps</t>
  </si>
  <si>
    <t>Unopposed Dems</t>
  </si>
  <si>
    <t>Calif. Senate06</t>
  </si>
  <si>
    <t>Calif. Senate02</t>
  </si>
  <si>
    <t>Calif. House 06</t>
  </si>
  <si>
    <t>Calif. House 02</t>
  </si>
  <si>
    <t>Colorado</t>
  </si>
  <si>
    <t>Connecticut</t>
  </si>
  <si>
    <t>Del. Senate 06</t>
  </si>
  <si>
    <t>Del. Senate 02</t>
  </si>
  <si>
    <t>Del. House 06</t>
  </si>
  <si>
    <t>Del. House 02</t>
  </si>
  <si>
    <t>F. Senate 06</t>
  </si>
  <si>
    <t>F. Senate 02</t>
  </si>
  <si>
    <t>F. Rep. 06</t>
  </si>
  <si>
    <t>F. Rep. 02</t>
  </si>
  <si>
    <t>Unopposed Inds.</t>
  </si>
  <si>
    <t>Ga. Senate 06</t>
  </si>
  <si>
    <t>Ga. Senate 02</t>
  </si>
  <si>
    <t>Ga. Reps. 06</t>
  </si>
  <si>
    <t>Ga. Reps. 02</t>
  </si>
  <si>
    <t>Ha. Senate 06</t>
  </si>
  <si>
    <t>Ha. Senate 02</t>
  </si>
  <si>
    <t>Ha. Rep. 06</t>
  </si>
  <si>
    <t>Ha. Rep. 02</t>
  </si>
  <si>
    <t>Idaho Sen. 06</t>
  </si>
  <si>
    <t>Idaho Sen. 02</t>
  </si>
  <si>
    <t>Idaho Reps. 06</t>
  </si>
  <si>
    <t>Idaho Reps. 02</t>
  </si>
  <si>
    <t>Ill. Senate 06</t>
  </si>
  <si>
    <t>Ill. Senate 02</t>
  </si>
  <si>
    <t>Ill. House 06</t>
  </si>
  <si>
    <t>Ill. House 02</t>
  </si>
  <si>
    <t>Indiana Senate</t>
  </si>
  <si>
    <t>Indiana House</t>
  </si>
  <si>
    <t>Iowa Senate 06</t>
  </si>
  <si>
    <t>Iowa Senate 02</t>
  </si>
  <si>
    <t>Iowa Reps. 06</t>
  </si>
  <si>
    <t>Iowa Reps. 02</t>
  </si>
  <si>
    <t>Kan. Reps. 06</t>
  </si>
  <si>
    <t>Kan. Reps. 02</t>
  </si>
  <si>
    <t>Ky. Senate 06</t>
  </si>
  <si>
    <t>Ky. Senate 02</t>
  </si>
  <si>
    <t>Ky. Rep. 06</t>
  </si>
  <si>
    <t>Ky. Rep. 02</t>
  </si>
  <si>
    <t>Maine Senate 06</t>
  </si>
  <si>
    <t>Maine Senate 02</t>
  </si>
  <si>
    <t>Maine House 06</t>
  </si>
  <si>
    <t>Maine House 02</t>
  </si>
  <si>
    <t>Md. Senate</t>
  </si>
  <si>
    <t>Md. Assembly</t>
  </si>
  <si>
    <t>Mass. Senate</t>
  </si>
  <si>
    <t xml:space="preserve"> </t>
  </si>
  <si>
    <t>Mass. House</t>
  </si>
  <si>
    <t>Mich. Senate 06</t>
  </si>
  <si>
    <t>Mich. Seante 02</t>
  </si>
  <si>
    <t>Mich. House 06</t>
  </si>
  <si>
    <t>Mich. House 02</t>
  </si>
  <si>
    <t>Minn. Senate 06</t>
  </si>
  <si>
    <t>Minn. Senate 02</t>
  </si>
  <si>
    <t>Minn. Rep. 06</t>
  </si>
  <si>
    <t>Minn. Rep. 02</t>
  </si>
  <si>
    <t>Missouri Senate</t>
  </si>
  <si>
    <t>Missouri House</t>
  </si>
  <si>
    <t>Mont. Senate 06</t>
  </si>
  <si>
    <t>Mont. Senate 02</t>
  </si>
  <si>
    <t>Mont. House 06</t>
  </si>
  <si>
    <t>Mont. House 02</t>
  </si>
  <si>
    <t>Nebraska</t>
  </si>
  <si>
    <t>Non-partisan</t>
  </si>
  <si>
    <t>Unopposed</t>
  </si>
  <si>
    <t>Nebraska 06</t>
  </si>
  <si>
    <t>Nebraska 02</t>
  </si>
  <si>
    <t>Nev. Sen. 06</t>
  </si>
  <si>
    <t>Nev. Sen. 02</t>
  </si>
  <si>
    <t>Nev. Ass 06</t>
  </si>
  <si>
    <t>Nev. Ass 02</t>
  </si>
  <si>
    <t>NH Senate 06</t>
  </si>
  <si>
    <t>NH Senate 02</t>
  </si>
  <si>
    <t>NH House 06</t>
  </si>
  <si>
    <t>NH House 02</t>
  </si>
  <si>
    <t>N.Mex. Reps 06</t>
  </si>
  <si>
    <t>N.Mex. Reps 02</t>
  </si>
  <si>
    <t>NY Senate 06</t>
  </si>
  <si>
    <t>NY Senate 02</t>
  </si>
  <si>
    <t>NY Assembly 06</t>
  </si>
  <si>
    <t>NY Assembly 02</t>
  </si>
  <si>
    <t>NC Senate</t>
  </si>
  <si>
    <t>NC House</t>
  </si>
  <si>
    <t>ND Senate 06</t>
  </si>
  <si>
    <t>ND Senate 02</t>
  </si>
  <si>
    <t>ND Reps. 06</t>
  </si>
  <si>
    <t>ND Reps. 02</t>
  </si>
  <si>
    <t>Ohio Senate 06</t>
  </si>
  <si>
    <t>Ohio Senate 02</t>
  </si>
  <si>
    <t>Ohio House 06</t>
  </si>
  <si>
    <t>Ohio House 02</t>
  </si>
  <si>
    <t>Ok. Senate 06</t>
  </si>
  <si>
    <t>Ok. Senate 02</t>
  </si>
  <si>
    <t>Ok. Rep. 06</t>
  </si>
  <si>
    <t>Ok. Rep. 02</t>
  </si>
  <si>
    <t>Or. Senate 06</t>
  </si>
  <si>
    <t>Or. Senate 02</t>
  </si>
  <si>
    <t>Or. Reps. 06</t>
  </si>
  <si>
    <t>Or. Reps. 02</t>
  </si>
  <si>
    <t>Pa. Senate 06</t>
  </si>
  <si>
    <t>Pa. Senate 02</t>
  </si>
  <si>
    <t>Pa. House 06</t>
  </si>
  <si>
    <t>Pa. House 02</t>
  </si>
  <si>
    <t>RI Senate 06</t>
  </si>
  <si>
    <t>RI Senate 02</t>
  </si>
  <si>
    <t>RI House 06</t>
  </si>
  <si>
    <t>RI House 02</t>
  </si>
  <si>
    <t>South Carolina</t>
  </si>
  <si>
    <t>SD Senate 06</t>
  </si>
  <si>
    <t>SD Senate 02</t>
  </si>
  <si>
    <t>SD House 06</t>
  </si>
  <si>
    <t>SD House 02</t>
  </si>
  <si>
    <t>Tenn. Senate 06</t>
  </si>
  <si>
    <t>Tenn. Senate 02</t>
  </si>
  <si>
    <t>Tenn. Rep. 06</t>
  </si>
  <si>
    <t>Tenn. Rep. 02</t>
  </si>
  <si>
    <t>Tx. Senate 06</t>
  </si>
  <si>
    <t>Tx. Senate 02</t>
  </si>
  <si>
    <t>Tx. House 06</t>
  </si>
  <si>
    <t>Tx. House 02</t>
  </si>
  <si>
    <t>Utah Sen. 06</t>
  </si>
  <si>
    <t>Utah Sen. 02</t>
  </si>
  <si>
    <t>########</t>
  </si>
  <si>
    <t>Utah Rep. 06</t>
  </si>
  <si>
    <t>Utah Rep. 02</t>
  </si>
  <si>
    <t>Vt. Senate 06</t>
  </si>
  <si>
    <t>Vt. Senate 02</t>
  </si>
  <si>
    <t>Vermont House06</t>
  </si>
  <si>
    <t>Vermont House02</t>
  </si>
  <si>
    <t>Wash. Senate</t>
  </si>
  <si>
    <t>W.Va. Sen. 06</t>
  </si>
  <si>
    <t>W.Va. Sen. 02</t>
  </si>
  <si>
    <t>W.Va. House 06</t>
  </si>
  <si>
    <t>W.Va. House 02</t>
  </si>
  <si>
    <t>WisconsinSenate</t>
  </si>
  <si>
    <t>Wy. Senate 06</t>
  </si>
  <si>
    <t>Wy. Senate 02</t>
  </si>
  <si>
    <t>Wy. Rep. 06</t>
  </si>
  <si>
    <t>Wy. Rep. 02</t>
  </si>
  <si>
    <t>1 ind.</t>
  </si>
  <si>
    <t>18 ind.</t>
  </si>
  <si>
    <t>15 ind.</t>
  </si>
  <si>
    <t>Senate</t>
  </si>
  <si>
    <t>Reps.</t>
  </si>
  <si>
    <t>5 un</t>
  </si>
  <si>
    <t>2 un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</si>
</sst>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8" formatCode="0.0000%"/>
    <numFmt numFmtId="169" formatCode="_(* #,##0_);_(* \(#,##0\);_(* &quot;-&quot;??_);_(@_)"/>
    <numFmt numFmtId="171" formatCode="0.000%"/>
  </numFmts>
  <fonts count="2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3"/>
      <scheme val="minor"/>
    </font>
    <font>
      <sz val="10"/>
      <name val="Courier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0">
    <xf numFmtId="0" fontId="18" fillId="0" borderId="0" xfId="0" applyFont="1"/>
    <xf numFmtId="0" fontId="20" fillId="0" borderId="0" xfId="44" applyFont="1" applyFill="1" applyAlignment="1">
      <alignment horizontal="left"/>
    </xf>
    <xf numFmtId="0" fontId="20" fillId="0" borderId="0" xfId="44" applyFont="1" applyBorder="1" applyAlignment="1">
      <alignment horizontal="left"/>
    </xf>
    <xf numFmtId="0" fontId="20" fillId="0" borderId="0" xfId="44" applyFont="1" applyFill="1"/>
    <xf numFmtId="168" fontId="20" fillId="0" borderId="0" xfId="44" applyNumberFormat="1" applyFont="1" applyFill="1"/>
    <xf numFmtId="0" fontId="20" fillId="0" borderId="0" xfId="44" applyFont="1" applyBorder="1"/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8" fontId="0" fillId="0" borderId="0" xfId="0" applyNumberFormat="1" applyFont="1"/>
    <xf numFmtId="0" fontId="0" fillId="0" borderId="0" xfId="0" applyFont="1" applyAlignment="1">
      <alignment horizontal="right"/>
    </xf>
    <xf numFmtId="10" fontId="0" fillId="0" borderId="0" xfId="0" applyNumberFormat="1" applyFont="1"/>
    <xf numFmtId="169" fontId="0" fillId="0" borderId="0" xfId="1" applyNumberFormat="1" applyFont="1"/>
    <xf numFmtId="10" fontId="18" fillId="0" borderId="0" xfId="2" applyNumberFormat="1" applyFont="1"/>
    <xf numFmtId="10" fontId="0" fillId="0" borderId="0" xfId="2" applyNumberFormat="1" applyFont="1"/>
    <xf numFmtId="0" fontId="0" fillId="0" borderId="0" xfId="0"/>
    <xf numFmtId="171" fontId="18" fillId="0" borderId="0" xfId="2" applyNumberFormat="1" applyFont="1"/>
    <xf numFmtId="10" fontId="0" fillId="0" borderId="0" xfId="2" applyNumberFormat="1"/>
    <xf numFmtId="171" fontId="0" fillId="0" borderId="0" xfId="2" applyNumberForma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Percent" xfId="2" builtinId="5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86"/>
  <sheetViews>
    <sheetView showGridLines="0" tabSelected="1" topLeftCell="A372" workbookViewId="0">
      <selection activeCell="A388" sqref="A388"/>
    </sheetView>
  </sheetViews>
  <sheetFormatPr defaultRowHeight="15"/>
  <cols>
    <col min="1" max="1" width="17.7109375" customWidth="1"/>
    <col min="7" max="7" width="14.7109375" customWidth="1"/>
    <col min="8" max="8" width="10.710937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1">
        <v>2006</v>
      </c>
      <c r="B2" s="3">
        <v>13</v>
      </c>
      <c r="C2" s="3">
        <v>22</v>
      </c>
      <c r="D2" s="3">
        <v>6</v>
      </c>
      <c r="E2" s="3">
        <v>6</v>
      </c>
      <c r="F2" s="3">
        <v>12</v>
      </c>
      <c r="G2" s="4">
        <v>0.34285700000000002</v>
      </c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>
      <c r="A3" s="1">
        <v>2002</v>
      </c>
      <c r="B3" s="3">
        <v>10</v>
      </c>
      <c r="C3" s="3">
        <v>25</v>
      </c>
      <c r="D3" s="3">
        <v>7</v>
      </c>
      <c r="E3" s="3">
        <v>8</v>
      </c>
      <c r="F3" s="3">
        <v>15</v>
      </c>
      <c r="G3" s="4">
        <v>0.42857099999999998</v>
      </c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>
      <c r="A4" s="3"/>
      <c r="B4" s="3">
        <v>3</v>
      </c>
      <c r="C4" s="3">
        <v>-3</v>
      </c>
      <c r="D4" s="3">
        <v>-1</v>
      </c>
      <c r="E4" s="3">
        <v>-2</v>
      </c>
      <c r="F4" s="3">
        <v>-3</v>
      </c>
      <c r="G4" s="4">
        <v>-8.5713999999999999E-2</v>
      </c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>
      <c r="A5" s="1" t="s">
        <v>6</v>
      </c>
      <c r="B5" s="1" t="s">
        <v>1</v>
      </c>
      <c r="C5" s="1" t="s">
        <v>2</v>
      </c>
      <c r="D5" s="1" t="s">
        <v>3</v>
      </c>
      <c r="E5" s="1" t="s">
        <v>4</v>
      </c>
      <c r="F5" s="2" t="s">
        <v>5</v>
      </c>
      <c r="G5" s="2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>
      <c r="A6" s="1">
        <v>2006</v>
      </c>
      <c r="B6" s="3">
        <v>43</v>
      </c>
      <c r="C6" s="3">
        <v>62</v>
      </c>
      <c r="D6" s="3">
        <v>24</v>
      </c>
      <c r="E6" s="3">
        <v>37</v>
      </c>
      <c r="F6" s="3">
        <v>61</v>
      </c>
      <c r="G6" s="4">
        <v>0.58095200000000002</v>
      </c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">
        <v>2002</v>
      </c>
      <c r="B7" s="3">
        <v>41</v>
      </c>
      <c r="C7" s="3">
        <v>64</v>
      </c>
      <c r="D7" s="3">
        <v>21</v>
      </c>
      <c r="E7" s="3">
        <v>31</v>
      </c>
      <c r="F7" s="3">
        <v>52</v>
      </c>
      <c r="G7" s="4">
        <v>0.49523800000000001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3"/>
      <c r="B8" s="3">
        <v>2</v>
      </c>
      <c r="C8" s="3">
        <v>-2</v>
      </c>
      <c r="D8" s="3">
        <v>3</v>
      </c>
      <c r="E8" s="3">
        <v>6</v>
      </c>
      <c r="F8" s="3">
        <v>9</v>
      </c>
      <c r="G8" s="4">
        <v>8.5713999999999999E-2</v>
      </c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s="6" customFormat="1">
      <c r="A9" s="8" t="s">
        <v>7</v>
      </c>
      <c r="B9" s="8" t="s">
        <v>1</v>
      </c>
      <c r="C9" s="8" t="s">
        <v>2</v>
      </c>
      <c r="D9" s="8" t="s">
        <v>8</v>
      </c>
      <c r="E9" s="8" t="s">
        <v>3</v>
      </c>
      <c r="F9" s="8" t="s">
        <v>4</v>
      </c>
      <c r="G9" s="8" t="s">
        <v>5</v>
      </c>
      <c r="H9" s="8"/>
      <c r="I9" s="9"/>
      <c r="J9" s="9"/>
      <c r="K9" s="9"/>
      <c r="L9" s="9"/>
      <c r="M9" s="9"/>
      <c r="N9" s="9"/>
      <c r="O9" s="9"/>
      <c r="P9" s="9"/>
    </row>
    <row r="10" spans="1:17" s="6" customFormat="1">
      <c r="A10" s="8" t="s">
        <v>9</v>
      </c>
      <c r="B10" s="9">
        <v>5</v>
      </c>
      <c r="C10" s="9">
        <v>5</v>
      </c>
      <c r="D10" s="9">
        <v>0</v>
      </c>
      <c r="E10" s="9">
        <v>1</v>
      </c>
      <c r="F10" s="9">
        <v>1</v>
      </c>
      <c r="G10" s="9">
        <v>2</v>
      </c>
      <c r="H10" s="10">
        <v>0.2</v>
      </c>
      <c r="I10" s="9"/>
      <c r="J10" s="9"/>
      <c r="K10" s="9"/>
      <c r="L10" s="9"/>
      <c r="M10" s="9"/>
      <c r="N10" s="9"/>
      <c r="O10" s="9"/>
      <c r="P10" s="9"/>
    </row>
    <row r="11" spans="1:17" s="6" customFormat="1">
      <c r="A11" s="8" t="s">
        <v>10</v>
      </c>
      <c r="B11" s="9">
        <v>10</v>
      </c>
      <c r="C11" s="9">
        <v>6</v>
      </c>
      <c r="D11" s="9">
        <v>1</v>
      </c>
      <c r="E11" s="9">
        <v>4</v>
      </c>
      <c r="F11" s="9">
        <v>0</v>
      </c>
      <c r="G11" s="9">
        <v>4</v>
      </c>
      <c r="H11" s="10">
        <v>0.25</v>
      </c>
      <c r="I11" s="9"/>
      <c r="J11" s="9"/>
      <c r="K11" s="9"/>
      <c r="L11" s="9"/>
      <c r="M11" s="9"/>
      <c r="N11" s="9"/>
      <c r="O11" s="9"/>
      <c r="P11" s="9"/>
    </row>
    <row r="12" spans="1:17" s="6" customFormat="1">
      <c r="A12" s="9"/>
      <c r="B12" s="9">
        <v>-5</v>
      </c>
      <c r="C12" s="9">
        <v>-1</v>
      </c>
      <c r="D12" s="9"/>
      <c r="E12" s="9">
        <v>-3</v>
      </c>
      <c r="F12" s="9">
        <v>1</v>
      </c>
      <c r="G12" s="9">
        <v>-2</v>
      </c>
      <c r="H12" s="10">
        <v>-0.05</v>
      </c>
      <c r="I12" s="9"/>
      <c r="J12" s="9"/>
      <c r="K12" s="9"/>
      <c r="L12" s="9"/>
      <c r="M12" s="9"/>
      <c r="N12" s="9"/>
      <c r="O12" s="9"/>
      <c r="P12" s="9"/>
    </row>
    <row r="13" spans="1:17" s="6" customForma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7" s="6" customFormat="1">
      <c r="A14" s="8" t="s">
        <v>11</v>
      </c>
      <c r="B14" s="9">
        <v>23</v>
      </c>
      <c r="C14" s="9">
        <v>17</v>
      </c>
      <c r="D14" s="9"/>
      <c r="E14" s="9">
        <v>8</v>
      </c>
      <c r="F14" s="9">
        <v>6</v>
      </c>
      <c r="G14" s="9">
        <v>14</v>
      </c>
      <c r="H14" s="10">
        <v>0.35</v>
      </c>
      <c r="I14" s="9"/>
      <c r="J14" s="9"/>
      <c r="K14" s="9"/>
      <c r="L14" s="9"/>
      <c r="M14" s="9"/>
      <c r="N14" s="9"/>
      <c r="O14" s="9"/>
      <c r="P14" s="9"/>
    </row>
    <row r="15" spans="1:17" s="6" customFormat="1">
      <c r="A15" s="8" t="s">
        <v>12</v>
      </c>
      <c r="B15" s="9">
        <v>27</v>
      </c>
      <c r="C15" s="9">
        <v>13</v>
      </c>
      <c r="D15" s="11">
        <v>0</v>
      </c>
      <c r="E15" s="9">
        <v>15</v>
      </c>
      <c r="F15" s="9">
        <v>5</v>
      </c>
      <c r="G15" s="9">
        <v>20</v>
      </c>
      <c r="H15" s="10">
        <v>0.48780499999999999</v>
      </c>
      <c r="I15" s="9"/>
      <c r="J15" s="9"/>
      <c r="K15" s="9"/>
      <c r="L15" s="9"/>
      <c r="M15" s="9"/>
      <c r="N15" s="9"/>
      <c r="O15" s="9"/>
      <c r="P15" s="9"/>
    </row>
    <row r="16" spans="1:17" s="6" customFormat="1">
      <c r="A16" s="9"/>
      <c r="B16" s="9">
        <v>-4</v>
      </c>
      <c r="C16" s="9">
        <v>4</v>
      </c>
      <c r="D16" s="9"/>
      <c r="E16" s="9">
        <v>-7</v>
      </c>
      <c r="F16" s="9">
        <v>1</v>
      </c>
      <c r="G16" s="9">
        <v>-6</v>
      </c>
      <c r="H16" s="10">
        <v>-0.13780500000000001</v>
      </c>
      <c r="I16" s="9"/>
      <c r="J16" s="9"/>
      <c r="K16" s="9"/>
      <c r="L16" s="9"/>
      <c r="M16" s="9"/>
      <c r="N16" s="9"/>
      <c r="O16" s="9"/>
      <c r="P16" s="9"/>
    </row>
    <row r="17" spans="1:17" s="6" customFormat="1" ht="10.5" customHeight="1">
      <c r="A17" s="8" t="s">
        <v>7</v>
      </c>
      <c r="B17" s="8" t="s">
        <v>1</v>
      </c>
      <c r="C17" s="8" t="s">
        <v>2</v>
      </c>
      <c r="D17" s="8" t="s">
        <v>3</v>
      </c>
      <c r="E17" s="8" t="s">
        <v>4</v>
      </c>
      <c r="F17" s="8" t="s">
        <v>5</v>
      </c>
      <c r="G17" s="8"/>
      <c r="H17" s="9"/>
      <c r="I17" s="9"/>
      <c r="J17" s="9"/>
      <c r="K17" s="9"/>
      <c r="L17" s="9"/>
      <c r="M17" s="9"/>
      <c r="N17" s="9"/>
      <c r="O17" s="11"/>
      <c r="P17" s="12"/>
    </row>
    <row r="18" spans="1:17" s="6" customFormat="1">
      <c r="A18" s="8" t="s">
        <v>13</v>
      </c>
      <c r="B18" s="9">
        <v>16</v>
      </c>
      <c r="C18" s="9">
        <v>14</v>
      </c>
      <c r="D18" s="9">
        <v>3</v>
      </c>
      <c r="E18" s="9">
        <v>5</v>
      </c>
      <c r="F18" s="9">
        <v>8</v>
      </c>
      <c r="G18" s="10">
        <v>0.26666699999999999</v>
      </c>
      <c r="H18" s="9"/>
      <c r="I18" s="9"/>
      <c r="J18" s="9"/>
      <c r="K18" s="9"/>
      <c r="L18" s="9"/>
      <c r="M18" s="9"/>
      <c r="N18" s="9"/>
      <c r="O18" s="11"/>
      <c r="P18" s="12"/>
    </row>
    <row r="19" spans="1:17" s="6" customFormat="1">
      <c r="A19" s="8" t="s">
        <v>14</v>
      </c>
      <c r="B19" s="9">
        <v>17</v>
      </c>
      <c r="C19" s="9">
        <v>13</v>
      </c>
      <c r="D19" s="9">
        <v>7</v>
      </c>
      <c r="E19" s="9">
        <v>11</v>
      </c>
      <c r="F19" s="9">
        <v>18</v>
      </c>
      <c r="G19" s="10">
        <v>0.6</v>
      </c>
      <c r="H19" s="9"/>
      <c r="I19" s="9"/>
      <c r="J19" s="9"/>
      <c r="K19" s="9"/>
      <c r="L19" s="9"/>
      <c r="M19" s="9"/>
      <c r="N19" s="9"/>
      <c r="O19" s="11"/>
      <c r="P19" s="12"/>
    </row>
    <row r="20" spans="1:17" s="6" customFormat="1">
      <c r="A20" s="9"/>
      <c r="B20" s="9">
        <v>-1</v>
      </c>
      <c r="C20" s="9">
        <v>1</v>
      </c>
      <c r="D20" s="9">
        <v>-4</v>
      </c>
      <c r="E20" s="9">
        <v>-6</v>
      </c>
      <c r="F20" s="9">
        <v>-10</v>
      </c>
      <c r="G20" s="10">
        <v>-0.33333299999999999</v>
      </c>
      <c r="H20" s="9"/>
      <c r="I20" s="9"/>
      <c r="J20" s="9"/>
      <c r="K20" s="9"/>
      <c r="L20" s="9"/>
      <c r="M20" s="9"/>
      <c r="N20" s="9"/>
      <c r="O20" s="11"/>
      <c r="P20" s="12"/>
    </row>
    <row r="21" spans="1:17" s="6" customForma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/>
      <c r="P21" s="12"/>
    </row>
    <row r="22" spans="1:17" s="6" customFormat="1">
      <c r="A22" s="8" t="s">
        <v>15</v>
      </c>
      <c r="B22" s="9">
        <v>33</v>
      </c>
      <c r="C22" s="9">
        <v>27</v>
      </c>
      <c r="D22" s="9">
        <v>17</v>
      </c>
      <c r="E22" s="9">
        <v>9</v>
      </c>
      <c r="F22" s="9">
        <v>26</v>
      </c>
      <c r="G22" s="10">
        <v>0.43333300000000002</v>
      </c>
      <c r="H22" s="9"/>
      <c r="I22" s="9"/>
      <c r="J22" s="9"/>
      <c r="K22" s="9"/>
      <c r="L22" s="9"/>
      <c r="M22" s="9"/>
      <c r="N22" s="9"/>
      <c r="O22" s="11"/>
      <c r="P22" s="12"/>
    </row>
    <row r="23" spans="1:17" s="6" customFormat="1">
      <c r="A23" s="8" t="s">
        <v>16</v>
      </c>
      <c r="B23" s="9">
        <v>39</v>
      </c>
      <c r="C23" s="9">
        <v>21</v>
      </c>
      <c r="D23" s="9">
        <v>15</v>
      </c>
      <c r="E23" s="9">
        <v>12</v>
      </c>
      <c r="F23" s="9">
        <v>27</v>
      </c>
      <c r="G23" s="10">
        <v>0.45</v>
      </c>
      <c r="H23" s="9"/>
      <c r="I23" s="9"/>
      <c r="J23" s="9"/>
      <c r="K23" s="9"/>
      <c r="L23" s="9"/>
      <c r="M23" s="9"/>
      <c r="N23" s="9"/>
      <c r="O23" s="11"/>
      <c r="P23" s="12"/>
    </row>
    <row r="24" spans="1:17" s="6" customFormat="1">
      <c r="A24" s="9"/>
      <c r="B24" s="9">
        <v>-6</v>
      </c>
      <c r="C24" s="9">
        <v>6</v>
      </c>
      <c r="D24" s="9">
        <v>2</v>
      </c>
      <c r="E24" s="9">
        <v>-3</v>
      </c>
      <c r="F24" s="9">
        <v>-1</v>
      </c>
      <c r="G24" s="10">
        <v>-1.6667000000000001E-2</v>
      </c>
      <c r="H24" s="9"/>
      <c r="I24" s="9"/>
      <c r="J24" s="9"/>
      <c r="K24" s="9"/>
      <c r="L24" s="9"/>
      <c r="M24" s="9"/>
      <c r="N24" s="9"/>
      <c r="O24" s="11"/>
      <c r="P24" s="12"/>
    </row>
    <row r="25" spans="1:17">
      <c r="A25" s="8" t="s">
        <v>17</v>
      </c>
      <c r="B25" s="8" t="s">
        <v>1</v>
      </c>
      <c r="C25" s="8" t="s">
        <v>2</v>
      </c>
      <c r="D25" s="8" t="s">
        <v>3</v>
      </c>
      <c r="E25" s="8" t="s">
        <v>4</v>
      </c>
      <c r="F25" s="8" t="s">
        <v>5</v>
      </c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7" t="s">
        <v>18</v>
      </c>
      <c r="B26" s="9">
        <v>1</v>
      </c>
      <c r="C26" s="9">
        <v>15</v>
      </c>
      <c r="D26" s="9">
        <v>1</v>
      </c>
      <c r="E26" s="9">
        <v>13</v>
      </c>
      <c r="F26" s="9">
        <v>14</v>
      </c>
      <c r="G26" s="10">
        <v>0.875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>
      <c r="A27" s="8" t="s">
        <v>19</v>
      </c>
      <c r="B27" s="9">
        <v>8</v>
      </c>
      <c r="C27" s="9">
        <v>27</v>
      </c>
      <c r="D27" s="9">
        <v>4</v>
      </c>
      <c r="E27" s="9">
        <v>19</v>
      </c>
      <c r="F27" s="9">
        <v>23</v>
      </c>
      <c r="G27" s="10">
        <v>0.65714300000000003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>
      <c r="A28" s="9"/>
      <c r="B28" s="9">
        <v>-7</v>
      </c>
      <c r="C28" s="9">
        <v>-12</v>
      </c>
      <c r="D28" s="9">
        <v>-3</v>
      </c>
      <c r="E28" s="9">
        <v>-6</v>
      </c>
      <c r="F28" s="9">
        <v>-9</v>
      </c>
      <c r="G28" s="10">
        <v>0.217857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8" t="s">
        <v>17</v>
      </c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>
      <c r="A30" s="7" t="s">
        <v>20</v>
      </c>
      <c r="B30" s="9">
        <v>25</v>
      </c>
      <c r="C30" s="9">
        <v>75</v>
      </c>
      <c r="D30" s="9">
        <v>18</v>
      </c>
      <c r="E30" s="9">
        <v>50</v>
      </c>
      <c r="F30" s="9">
        <v>68</v>
      </c>
      <c r="G30" s="10">
        <v>0.68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8" t="s">
        <v>21</v>
      </c>
      <c r="B31" s="9">
        <v>32</v>
      </c>
      <c r="C31" s="9">
        <v>68</v>
      </c>
      <c r="D31" s="9">
        <v>16</v>
      </c>
      <c r="E31" s="9">
        <v>52</v>
      </c>
      <c r="F31" s="9">
        <v>68</v>
      </c>
      <c r="G31" s="10">
        <v>0.68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A32" s="9"/>
      <c r="B32" s="9">
        <v>-7</v>
      </c>
      <c r="C32" s="9">
        <v>7</v>
      </c>
      <c r="D32" s="9">
        <v>2</v>
      </c>
      <c r="E32" s="9">
        <v>-2</v>
      </c>
      <c r="F32" s="9">
        <v>0</v>
      </c>
      <c r="G32" s="10"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8" t="s">
        <v>7</v>
      </c>
      <c r="B33" s="8" t="s">
        <v>1</v>
      </c>
      <c r="C33" s="8" t="s">
        <v>2</v>
      </c>
      <c r="D33" s="8" t="s">
        <v>22</v>
      </c>
      <c r="E33" s="8" t="s">
        <v>23</v>
      </c>
      <c r="F33" s="8" t="s">
        <v>24</v>
      </c>
      <c r="G33" s="8" t="s">
        <v>5</v>
      </c>
      <c r="H33" s="8"/>
      <c r="I33" s="9"/>
      <c r="J33" s="9"/>
      <c r="K33" s="9"/>
      <c r="L33" s="9"/>
      <c r="M33" s="9"/>
      <c r="N33" s="9"/>
      <c r="O33" s="12"/>
      <c r="P33" s="9"/>
      <c r="Q33" s="9"/>
    </row>
    <row r="34" spans="1:17">
      <c r="A34" s="8" t="s">
        <v>25</v>
      </c>
      <c r="B34" s="9">
        <v>6</v>
      </c>
      <c r="C34" s="9">
        <v>14</v>
      </c>
      <c r="D34" s="9">
        <v>0</v>
      </c>
      <c r="E34" s="9">
        <v>1</v>
      </c>
      <c r="F34" s="9">
        <v>4</v>
      </c>
      <c r="G34" s="9">
        <v>5</v>
      </c>
      <c r="H34" s="10">
        <v>0.25</v>
      </c>
      <c r="I34" s="9"/>
      <c r="J34" s="9"/>
      <c r="K34" s="9"/>
      <c r="L34" s="9"/>
      <c r="M34" s="9"/>
      <c r="N34" s="9"/>
      <c r="O34" s="12"/>
      <c r="P34" s="9"/>
      <c r="Q34" s="9"/>
    </row>
    <row r="35" spans="1:17">
      <c r="A35" s="8" t="s">
        <v>26</v>
      </c>
      <c r="B35" s="9">
        <v>6</v>
      </c>
      <c r="C35" s="9">
        <v>14</v>
      </c>
      <c r="D35" s="9">
        <v>0</v>
      </c>
      <c r="E35" s="9">
        <v>2</v>
      </c>
      <c r="F35" s="9">
        <v>4</v>
      </c>
      <c r="G35" s="9">
        <v>6</v>
      </c>
      <c r="H35" s="10">
        <v>0.3</v>
      </c>
      <c r="I35" s="9"/>
      <c r="J35" s="9"/>
      <c r="K35" s="9"/>
      <c r="L35" s="9"/>
      <c r="M35" s="9"/>
      <c r="N35" s="9"/>
      <c r="O35" s="12"/>
      <c r="P35" s="9"/>
      <c r="Q35" s="9"/>
    </row>
    <row r="36" spans="1:17">
      <c r="A36" s="9"/>
      <c r="B36" s="9">
        <v>0</v>
      </c>
      <c r="C36" s="9">
        <v>0</v>
      </c>
      <c r="D36" s="9"/>
      <c r="E36" s="9">
        <v>-1</v>
      </c>
      <c r="F36" s="9">
        <v>0</v>
      </c>
      <c r="G36" s="9">
        <v>-1</v>
      </c>
      <c r="H36" s="10">
        <v>-0.05</v>
      </c>
      <c r="I36" s="9"/>
      <c r="J36" s="9"/>
      <c r="K36" s="9"/>
      <c r="L36" s="9"/>
      <c r="M36" s="9"/>
      <c r="N36" s="9"/>
      <c r="O36" s="12"/>
      <c r="P36" s="9"/>
      <c r="Q36" s="9"/>
    </row>
    <row r="37" spans="1:17">
      <c r="A37" s="9"/>
      <c r="B37" s="8" t="s">
        <v>1</v>
      </c>
      <c r="C37" s="8" t="s">
        <v>2</v>
      </c>
      <c r="D37" s="8" t="s">
        <v>23</v>
      </c>
      <c r="E37" s="8" t="s">
        <v>24</v>
      </c>
      <c r="F37" s="8" t="s">
        <v>5</v>
      </c>
      <c r="G37" s="8"/>
      <c r="H37" s="9"/>
      <c r="I37" s="9"/>
      <c r="J37" s="9"/>
      <c r="K37" s="9"/>
      <c r="L37" s="9"/>
      <c r="M37" s="9"/>
      <c r="N37" s="9"/>
      <c r="O37" s="12"/>
      <c r="P37" s="9"/>
      <c r="Q37" s="9"/>
    </row>
    <row r="38" spans="1:17">
      <c r="A38" s="8" t="s">
        <v>27</v>
      </c>
      <c r="B38" s="9">
        <v>31</v>
      </c>
      <c r="C38" s="9">
        <v>49</v>
      </c>
      <c r="D38" s="9">
        <v>1</v>
      </c>
      <c r="E38" s="9">
        <v>6</v>
      </c>
      <c r="F38" s="9">
        <v>7</v>
      </c>
      <c r="G38" s="10">
        <v>8.7499999999999994E-2</v>
      </c>
      <c r="H38" s="9"/>
      <c r="I38" s="9"/>
      <c r="J38" s="9"/>
      <c r="K38" s="9"/>
      <c r="L38" s="9"/>
      <c r="M38" s="9"/>
      <c r="N38" s="9"/>
      <c r="O38" s="12"/>
      <c r="P38" s="9"/>
      <c r="Q38" s="9"/>
    </row>
    <row r="39" spans="1:17">
      <c r="A39" s="8" t="s">
        <v>28</v>
      </c>
      <c r="B39" s="9">
        <v>32</v>
      </c>
      <c r="C39" s="9">
        <v>48</v>
      </c>
      <c r="D39" s="9">
        <v>0</v>
      </c>
      <c r="E39" s="9">
        <v>8</v>
      </c>
      <c r="F39" s="9">
        <v>8</v>
      </c>
      <c r="G39" s="10">
        <v>0.1</v>
      </c>
      <c r="H39" s="9"/>
      <c r="I39" s="9"/>
      <c r="J39" s="9"/>
      <c r="K39" s="9"/>
      <c r="L39" s="9"/>
      <c r="M39" s="9"/>
      <c r="N39" s="9"/>
      <c r="O39" s="12"/>
      <c r="P39" s="9"/>
      <c r="Q39" s="9"/>
    </row>
    <row r="40" spans="1:17">
      <c r="A40" s="9"/>
      <c r="B40" s="9">
        <v>-1</v>
      </c>
      <c r="C40" s="9">
        <v>1</v>
      </c>
      <c r="D40" s="9">
        <v>1</v>
      </c>
      <c r="E40" s="9">
        <v>-2</v>
      </c>
      <c r="F40" s="9">
        <v>-1</v>
      </c>
      <c r="G40" s="10">
        <v>-1.2500000000000001E-2</v>
      </c>
      <c r="H40" s="9"/>
      <c r="I40" s="9"/>
      <c r="J40" s="9"/>
      <c r="K40" s="9"/>
      <c r="L40" s="9"/>
      <c r="M40" s="9"/>
      <c r="N40" s="9"/>
      <c r="O40" s="12"/>
      <c r="P40" s="9"/>
      <c r="Q40" s="9"/>
    </row>
    <row r="41" spans="1:17">
      <c r="A41" s="8" t="s">
        <v>29</v>
      </c>
      <c r="B41" s="8" t="s">
        <v>1</v>
      </c>
      <c r="C41" s="8" t="s">
        <v>2</v>
      </c>
      <c r="D41" s="8" t="s">
        <v>3</v>
      </c>
      <c r="E41" s="8" t="s">
        <v>4</v>
      </c>
      <c r="F41" s="8" t="s">
        <v>5</v>
      </c>
      <c r="G41" s="8"/>
      <c r="H41" s="9"/>
      <c r="I41" s="9"/>
      <c r="J41" s="9"/>
      <c r="K41" s="9"/>
      <c r="L41" s="9"/>
      <c r="M41" s="9"/>
      <c r="N41" s="9"/>
      <c r="O41" s="9"/>
      <c r="P41" s="9"/>
      <c r="Q41" s="13"/>
    </row>
    <row r="42" spans="1:17">
      <c r="A42" s="8" t="s">
        <v>18</v>
      </c>
      <c r="B42" s="9">
        <v>8</v>
      </c>
      <c r="C42" s="9">
        <v>10</v>
      </c>
      <c r="D42" s="9">
        <v>0</v>
      </c>
      <c r="E42" s="9">
        <v>2</v>
      </c>
      <c r="F42" s="9">
        <v>2</v>
      </c>
      <c r="G42" s="10">
        <v>0.25</v>
      </c>
      <c r="H42" s="9"/>
      <c r="I42" s="9"/>
      <c r="J42" s="9"/>
      <c r="K42" s="9"/>
      <c r="L42" s="9"/>
      <c r="M42" s="9"/>
      <c r="N42" s="9"/>
      <c r="O42" s="13"/>
      <c r="P42" s="9"/>
      <c r="Q42" s="9"/>
    </row>
    <row r="43" spans="1:17">
      <c r="A43" s="8" t="s">
        <v>19</v>
      </c>
      <c r="B43" s="9">
        <v>10</v>
      </c>
      <c r="C43" s="9">
        <v>7</v>
      </c>
      <c r="D43" s="9">
        <v>3</v>
      </c>
      <c r="E43" s="9">
        <v>2</v>
      </c>
      <c r="F43" s="9">
        <v>5</v>
      </c>
      <c r="G43" s="10">
        <v>0.25</v>
      </c>
      <c r="H43" s="9"/>
      <c r="I43" s="9"/>
      <c r="J43" s="9"/>
      <c r="K43" s="9"/>
      <c r="L43" s="9"/>
      <c r="M43" s="9"/>
      <c r="N43" s="9"/>
      <c r="O43" s="13"/>
      <c r="P43" s="9"/>
      <c r="Q43" s="9"/>
    </row>
    <row r="44" spans="1:17">
      <c r="A44" s="9"/>
      <c r="B44" s="9">
        <v>-2</v>
      </c>
      <c r="C44" s="9">
        <v>3</v>
      </c>
      <c r="D44" s="9">
        <v>-3</v>
      </c>
      <c r="E44" s="9">
        <v>0</v>
      </c>
      <c r="F44" s="9">
        <v>-3</v>
      </c>
      <c r="G44" s="10">
        <v>0</v>
      </c>
      <c r="H44" s="9"/>
      <c r="I44" s="9"/>
      <c r="J44" s="9"/>
      <c r="K44" s="9"/>
      <c r="L44" s="9"/>
      <c r="M44" s="9"/>
      <c r="N44" s="9"/>
      <c r="O44" s="13"/>
      <c r="P44" s="9"/>
      <c r="Q44" s="9"/>
    </row>
    <row r="45" spans="1:17">
      <c r="A45" s="8" t="s">
        <v>29</v>
      </c>
      <c r="B45" s="8" t="s">
        <v>1</v>
      </c>
      <c r="C45" s="8" t="s">
        <v>2</v>
      </c>
      <c r="D45" s="8" t="s">
        <v>3</v>
      </c>
      <c r="E45" s="8" t="s">
        <v>4</v>
      </c>
      <c r="F45" s="8" t="s">
        <v>5</v>
      </c>
      <c r="G45" s="8"/>
      <c r="H45" s="9"/>
      <c r="I45" s="9"/>
      <c r="J45" s="9"/>
      <c r="K45" s="9"/>
      <c r="L45" s="9"/>
      <c r="M45" s="9"/>
      <c r="N45" s="9"/>
      <c r="O45" s="13"/>
      <c r="P45" s="9"/>
      <c r="Q45" s="9"/>
    </row>
    <row r="46" spans="1:17">
      <c r="A46" s="8" t="s">
        <v>20</v>
      </c>
      <c r="B46" s="9">
        <v>26</v>
      </c>
      <c r="C46" s="9">
        <v>39</v>
      </c>
      <c r="D46" s="9">
        <v>2</v>
      </c>
      <c r="E46" s="9">
        <v>13</v>
      </c>
      <c r="F46" s="9">
        <v>15</v>
      </c>
      <c r="G46" s="10">
        <v>0.57692299999999996</v>
      </c>
      <c r="H46" s="9"/>
      <c r="I46" s="9"/>
      <c r="J46" s="9"/>
      <c r="K46" s="9"/>
      <c r="L46" s="9"/>
      <c r="M46" s="9"/>
      <c r="N46" s="9"/>
      <c r="O46" s="13"/>
      <c r="P46" s="9"/>
      <c r="Q46" s="9"/>
    </row>
    <row r="47" spans="1:17">
      <c r="A47" s="8" t="s">
        <v>21</v>
      </c>
      <c r="B47" s="9">
        <v>37</v>
      </c>
      <c r="C47" s="9">
        <v>28</v>
      </c>
      <c r="D47" s="9">
        <v>13</v>
      </c>
      <c r="E47" s="9">
        <v>7</v>
      </c>
      <c r="F47" s="9">
        <v>20</v>
      </c>
      <c r="G47" s="10">
        <v>0.263158</v>
      </c>
      <c r="H47" s="9"/>
      <c r="I47" s="9"/>
      <c r="J47" s="9"/>
      <c r="K47" s="9"/>
      <c r="L47" s="9"/>
      <c r="M47" s="9"/>
      <c r="N47" s="9"/>
      <c r="O47" s="13"/>
      <c r="P47" s="9"/>
      <c r="Q47" s="9"/>
    </row>
    <row r="48" spans="1:17">
      <c r="A48" s="9"/>
      <c r="B48" s="9">
        <v>-11</v>
      </c>
      <c r="C48" s="9">
        <v>11</v>
      </c>
      <c r="D48" s="9">
        <v>-11</v>
      </c>
      <c r="E48" s="9">
        <v>6</v>
      </c>
      <c r="F48" s="9">
        <v>-5</v>
      </c>
      <c r="G48" s="10">
        <v>0.31376500000000002</v>
      </c>
      <c r="H48" s="9"/>
      <c r="I48" s="9"/>
      <c r="J48" s="9"/>
      <c r="K48" s="9"/>
      <c r="L48" s="9"/>
      <c r="M48" s="9"/>
      <c r="N48" s="9"/>
      <c r="O48" s="13"/>
      <c r="P48" s="9"/>
      <c r="Q48" s="9"/>
    </row>
    <row r="49" spans="1:17">
      <c r="A49" s="8" t="s">
        <v>30</v>
      </c>
      <c r="B49" s="8" t="s">
        <v>1</v>
      </c>
      <c r="C49" s="8" t="s">
        <v>2</v>
      </c>
      <c r="D49" s="8" t="s">
        <v>3</v>
      </c>
      <c r="E49" s="8" t="s">
        <v>4</v>
      </c>
      <c r="F49" s="8" t="s">
        <v>5</v>
      </c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8" t="s">
        <v>18</v>
      </c>
      <c r="B50" s="9">
        <v>12</v>
      </c>
      <c r="C50" s="9">
        <v>24</v>
      </c>
      <c r="D50" s="9">
        <v>4</v>
      </c>
      <c r="E50" s="9">
        <v>3</v>
      </c>
      <c r="F50" s="9">
        <v>7</v>
      </c>
      <c r="G50" s="10">
        <v>0.19444400000000001</v>
      </c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8" t="s">
        <v>19</v>
      </c>
      <c r="B51" s="9">
        <v>15</v>
      </c>
      <c r="C51" s="9">
        <v>21</v>
      </c>
      <c r="D51" s="9">
        <v>4</v>
      </c>
      <c r="E51" s="9">
        <v>4</v>
      </c>
      <c r="F51" s="9">
        <v>8</v>
      </c>
      <c r="G51" s="10">
        <v>0.222222</v>
      </c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>
        <v>-3</v>
      </c>
      <c r="C52" s="9">
        <v>3</v>
      </c>
      <c r="D52" s="9">
        <v>0</v>
      </c>
      <c r="E52" s="9">
        <v>-1</v>
      </c>
      <c r="F52" s="9">
        <v>-1</v>
      </c>
      <c r="G52" s="10">
        <v>-2.7778000000000001E-2</v>
      </c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8" t="s">
        <v>30</v>
      </c>
      <c r="B53" s="8" t="s">
        <v>1</v>
      </c>
      <c r="C53" s="8" t="s">
        <v>2</v>
      </c>
      <c r="D53" s="8" t="s">
        <v>3</v>
      </c>
      <c r="E53" s="8" t="s">
        <v>4</v>
      </c>
      <c r="F53" s="8" t="s">
        <v>5</v>
      </c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8" t="s">
        <v>20</v>
      </c>
      <c r="B54" s="9">
        <v>45</v>
      </c>
      <c r="C54" s="9">
        <v>106</v>
      </c>
      <c r="D54" s="9">
        <v>28</v>
      </c>
      <c r="E54" s="9">
        <v>33</v>
      </c>
      <c r="F54" s="9">
        <v>61</v>
      </c>
      <c r="G54" s="10">
        <v>0.403974</v>
      </c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8" t="s">
        <v>21</v>
      </c>
      <c r="B55" s="9">
        <v>57</v>
      </c>
      <c r="C55" s="9">
        <v>94</v>
      </c>
      <c r="D55" s="9">
        <v>26</v>
      </c>
      <c r="E55" s="9">
        <v>25</v>
      </c>
      <c r="F55" s="9">
        <v>51</v>
      </c>
      <c r="G55" s="10">
        <v>0.33774799999999999</v>
      </c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>
        <v>-12</v>
      </c>
      <c r="C56" s="9">
        <v>12</v>
      </c>
      <c r="D56" s="9">
        <v>2</v>
      </c>
      <c r="E56" s="9">
        <v>8</v>
      </c>
      <c r="F56" s="9">
        <v>10</v>
      </c>
      <c r="G56" s="10">
        <v>6.6225000000000006E-2</v>
      </c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8" t="s">
        <v>7</v>
      </c>
      <c r="B57" s="8" t="s">
        <v>1</v>
      </c>
      <c r="C57" s="8" t="s">
        <v>2</v>
      </c>
      <c r="D57" s="8" t="s">
        <v>3</v>
      </c>
      <c r="E57" s="8" t="s">
        <v>4</v>
      </c>
      <c r="F57" s="8" t="s">
        <v>5</v>
      </c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8" t="s">
        <v>31</v>
      </c>
      <c r="B58" s="9">
        <v>2</v>
      </c>
      <c r="C58" s="9">
        <v>9</v>
      </c>
      <c r="D58" s="9">
        <v>1</v>
      </c>
      <c r="E58" s="9">
        <v>5</v>
      </c>
      <c r="F58" s="9">
        <v>6</v>
      </c>
      <c r="G58" s="10">
        <v>0.54545500000000002</v>
      </c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8" t="s">
        <v>32</v>
      </c>
      <c r="B59" s="9">
        <v>8</v>
      </c>
      <c r="C59" s="9">
        <v>13</v>
      </c>
      <c r="D59" s="9">
        <v>3</v>
      </c>
      <c r="E59" s="9">
        <v>6</v>
      </c>
      <c r="F59" s="9">
        <v>9</v>
      </c>
      <c r="G59" s="10">
        <v>0.42857099999999998</v>
      </c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>
        <v>-6</v>
      </c>
      <c r="C60" s="9">
        <v>-4</v>
      </c>
      <c r="D60" s="9">
        <v>-2</v>
      </c>
      <c r="E60" s="9">
        <v>-1</v>
      </c>
      <c r="F60" s="9">
        <v>-3</v>
      </c>
      <c r="G60" s="10">
        <v>0.116883</v>
      </c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>
      <c r="A62" s="8" t="s">
        <v>33</v>
      </c>
      <c r="B62" s="9">
        <v>23</v>
      </c>
      <c r="C62" s="9">
        <v>18</v>
      </c>
      <c r="D62" s="9">
        <v>8</v>
      </c>
      <c r="E62" s="9">
        <v>9</v>
      </c>
      <c r="F62" s="9">
        <v>17</v>
      </c>
      <c r="G62" s="10">
        <v>0.414634</v>
      </c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>
      <c r="A63" s="8" t="s">
        <v>34</v>
      </c>
      <c r="B63" s="9">
        <v>29</v>
      </c>
      <c r="C63" s="9">
        <v>12</v>
      </c>
      <c r="D63" s="9">
        <v>13</v>
      </c>
      <c r="E63" s="9">
        <v>8</v>
      </c>
      <c r="F63" s="9">
        <v>21</v>
      </c>
      <c r="G63" s="10">
        <v>0.51219499999999996</v>
      </c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>
      <c r="A64" s="9"/>
      <c r="B64" s="9">
        <v>-6</v>
      </c>
      <c r="C64" s="9">
        <v>6</v>
      </c>
      <c r="D64" s="9">
        <v>-5</v>
      </c>
      <c r="E64" s="9">
        <v>1</v>
      </c>
      <c r="F64" s="9">
        <v>-4</v>
      </c>
      <c r="G64" s="10">
        <v>-9.7560999999999995E-2</v>
      </c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>
      <c r="A65" s="8"/>
      <c r="B65" s="8" t="s">
        <v>1</v>
      </c>
      <c r="C65" s="8" t="s">
        <v>2</v>
      </c>
      <c r="D65" s="8" t="s">
        <v>3</v>
      </c>
      <c r="E65" s="8" t="s">
        <v>4</v>
      </c>
      <c r="F65" s="8" t="s">
        <v>5</v>
      </c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>
      <c r="A66" s="8" t="s">
        <v>35</v>
      </c>
      <c r="B66" s="9">
        <v>15</v>
      </c>
      <c r="C66" s="9">
        <v>5</v>
      </c>
      <c r="D66" s="9">
        <v>10</v>
      </c>
      <c r="E66" s="9">
        <v>5</v>
      </c>
      <c r="F66" s="9">
        <v>15</v>
      </c>
      <c r="G66" s="10">
        <v>0.75</v>
      </c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>
      <c r="A67" s="8" t="s">
        <v>36</v>
      </c>
      <c r="B67" s="9">
        <v>26</v>
      </c>
      <c r="C67" s="9">
        <v>14</v>
      </c>
      <c r="D67" s="9">
        <v>17</v>
      </c>
      <c r="E67" s="9">
        <v>9</v>
      </c>
      <c r="F67" s="9">
        <v>26</v>
      </c>
      <c r="G67" s="10">
        <v>0.65</v>
      </c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>
      <c r="A68" s="9"/>
      <c r="B68" s="9">
        <v>-11</v>
      </c>
      <c r="C68" s="9">
        <v>-9</v>
      </c>
      <c r="D68" s="9">
        <v>-7</v>
      </c>
      <c r="E68" s="9">
        <v>-4</v>
      </c>
      <c r="F68" s="9">
        <v>-11</v>
      </c>
      <c r="G68" s="10">
        <v>0.1</v>
      </c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>
      <c r="A70" s="8" t="s">
        <v>37</v>
      </c>
      <c r="B70" s="9">
        <v>79</v>
      </c>
      <c r="C70" s="9">
        <v>41</v>
      </c>
      <c r="D70" s="9">
        <v>47</v>
      </c>
      <c r="E70" s="9">
        <v>25</v>
      </c>
      <c r="F70" s="9">
        <f>D70+E70</f>
        <v>72</v>
      </c>
      <c r="G70" s="10">
        <v>0.56666700000000003</v>
      </c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>
      <c r="A71" s="8" t="s">
        <v>38</v>
      </c>
      <c r="B71" s="9">
        <v>81</v>
      </c>
      <c r="C71" s="9">
        <v>39</v>
      </c>
      <c r="D71" s="9">
        <v>50</v>
      </c>
      <c r="E71" s="9">
        <v>27</v>
      </c>
      <c r="F71" s="9">
        <v>77</v>
      </c>
      <c r="G71" s="10">
        <v>0.64166699999999999</v>
      </c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>
      <c r="A72" s="9"/>
      <c r="B72" s="9">
        <v>-2</v>
      </c>
      <c r="C72" s="9">
        <v>2</v>
      </c>
      <c r="D72" s="9">
        <v>-3</v>
      </c>
      <c r="E72" s="9">
        <v>-2</v>
      </c>
      <c r="F72" s="9">
        <v>-9</v>
      </c>
      <c r="G72" s="10">
        <v>-7.4999999999999997E-2</v>
      </c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>
      <c r="A73" s="8" t="s">
        <v>7</v>
      </c>
      <c r="B73" s="8" t="s">
        <v>1</v>
      </c>
      <c r="C73" s="8" t="s">
        <v>2</v>
      </c>
      <c r="D73" s="8" t="s">
        <v>39</v>
      </c>
      <c r="E73" s="8" t="s">
        <v>3</v>
      </c>
      <c r="F73" s="8" t="s">
        <v>4</v>
      </c>
      <c r="G73" s="8" t="s">
        <v>5</v>
      </c>
      <c r="H73" s="8"/>
      <c r="I73" s="9"/>
      <c r="J73" s="9"/>
      <c r="K73" s="9"/>
      <c r="L73" s="9"/>
      <c r="M73" s="9"/>
      <c r="N73" s="9"/>
      <c r="O73" s="9"/>
      <c r="P73" s="9"/>
      <c r="Q73" s="9"/>
    </row>
    <row r="74" spans="1:17">
      <c r="A74" s="8" t="s">
        <v>40</v>
      </c>
      <c r="B74" s="9">
        <v>34</v>
      </c>
      <c r="C74" s="9">
        <v>22</v>
      </c>
      <c r="D74" s="9">
        <v>0</v>
      </c>
      <c r="E74" s="9">
        <v>20</v>
      </c>
      <c r="F74" s="9">
        <v>14</v>
      </c>
      <c r="G74" s="9">
        <v>34</v>
      </c>
      <c r="H74" s="10">
        <v>0.60714299999999999</v>
      </c>
      <c r="I74" s="9"/>
      <c r="J74" s="9"/>
      <c r="K74" s="9"/>
      <c r="L74" s="9"/>
      <c r="M74" s="9"/>
      <c r="N74" s="9"/>
      <c r="O74" s="9"/>
      <c r="P74" s="9"/>
      <c r="Q74" s="9"/>
    </row>
    <row r="75" spans="1:17">
      <c r="A75" s="8" t="s">
        <v>41</v>
      </c>
      <c r="B75" s="9">
        <v>26</v>
      </c>
      <c r="C75" s="9">
        <v>30</v>
      </c>
      <c r="D75" s="9">
        <v>0</v>
      </c>
      <c r="E75" s="9">
        <v>14</v>
      </c>
      <c r="F75" s="9">
        <v>15</v>
      </c>
      <c r="G75" s="9">
        <v>29</v>
      </c>
      <c r="H75" s="10">
        <v>0.51785700000000001</v>
      </c>
      <c r="I75" s="9"/>
      <c r="J75" s="9"/>
      <c r="K75" s="9"/>
      <c r="L75" s="9"/>
      <c r="M75" s="9"/>
      <c r="N75" s="9"/>
      <c r="O75" s="9"/>
      <c r="P75" s="9"/>
      <c r="Q75" s="9"/>
    </row>
    <row r="76" spans="1:17">
      <c r="A76" s="9"/>
      <c r="B76" s="9">
        <v>8</v>
      </c>
      <c r="C76" s="9">
        <v>-8</v>
      </c>
      <c r="D76" s="9">
        <v>0</v>
      </c>
      <c r="E76" s="9">
        <v>6</v>
      </c>
      <c r="F76" s="9">
        <v>-1</v>
      </c>
      <c r="G76" s="9">
        <v>5</v>
      </c>
      <c r="H76" s="10">
        <v>8.9286000000000004E-2</v>
      </c>
      <c r="I76" s="9"/>
      <c r="J76" s="9"/>
      <c r="K76" s="9"/>
      <c r="L76" s="9"/>
      <c r="M76" s="9"/>
      <c r="N76" s="9"/>
      <c r="O76" s="9"/>
      <c r="P76" s="9"/>
      <c r="Q76" s="9"/>
    </row>
    <row r="77" spans="1:1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>
      <c r="A78" s="8" t="s">
        <v>42</v>
      </c>
      <c r="B78" s="9">
        <v>106</v>
      </c>
      <c r="C78" s="9">
        <v>74</v>
      </c>
      <c r="D78" s="9">
        <v>0</v>
      </c>
      <c r="E78" s="9">
        <v>70</v>
      </c>
      <c r="F78" s="9">
        <v>60</v>
      </c>
      <c r="G78" s="9">
        <v>130</v>
      </c>
      <c r="H78" s="10">
        <v>0.72222200000000003</v>
      </c>
      <c r="I78" s="9"/>
      <c r="J78" s="9"/>
      <c r="K78" s="9"/>
      <c r="L78" s="9"/>
      <c r="M78" s="9"/>
      <c r="N78" s="9"/>
      <c r="O78" s="9"/>
      <c r="P78" s="9"/>
      <c r="Q78" s="9"/>
    </row>
    <row r="79" spans="1:17">
      <c r="A79" s="8" t="s">
        <v>43</v>
      </c>
      <c r="B79" s="9">
        <v>73</v>
      </c>
      <c r="C79" s="9">
        <v>107</v>
      </c>
      <c r="D79" s="9">
        <v>1</v>
      </c>
      <c r="E79" s="9">
        <v>48</v>
      </c>
      <c r="F79" s="9">
        <v>59</v>
      </c>
      <c r="G79" s="9">
        <v>107</v>
      </c>
      <c r="H79" s="10">
        <v>0.59116000000000002</v>
      </c>
      <c r="I79" s="9"/>
      <c r="J79" s="9"/>
      <c r="K79" s="9"/>
      <c r="L79" s="9"/>
      <c r="M79" s="9"/>
      <c r="N79" s="9"/>
      <c r="O79" s="9"/>
      <c r="P79" s="9"/>
      <c r="Q79" s="9"/>
    </row>
    <row r="80" spans="1:17">
      <c r="A80" s="9"/>
      <c r="B80" s="9">
        <v>33</v>
      </c>
      <c r="C80" s="9">
        <v>-33</v>
      </c>
      <c r="D80" s="9">
        <v>-1</v>
      </c>
      <c r="E80" s="9">
        <v>22</v>
      </c>
      <c r="F80" s="9">
        <v>1</v>
      </c>
      <c r="G80" s="9">
        <v>23</v>
      </c>
      <c r="H80" s="10">
        <v>0.13106200000000001</v>
      </c>
      <c r="I80" s="9"/>
      <c r="J80" s="9"/>
      <c r="K80" s="9"/>
      <c r="L80" s="9"/>
      <c r="M80" s="9"/>
      <c r="N80" s="9"/>
      <c r="O80" s="9"/>
      <c r="P80" s="9"/>
      <c r="Q80" s="9"/>
    </row>
    <row r="81" spans="1:17">
      <c r="A81" s="8" t="s">
        <v>7</v>
      </c>
      <c r="B81" s="8" t="s">
        <v>1</v>
      </c>
      <c r="C81" s="8" t="s">
        <v>2</v>
      </c>
      <c r="D81" s="8" t="s">
        <v>3</v>
      </c>
      <c r="E81" s="8" t="s">
        <v>4</v>
      </c>
      <c r="F81" s="8" t="s">
        <v>5</v>
      </c>
      <c r="G81" s="8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>
      <c r="A82" s="8" t="s">
        <v>44</v>
      </c>
      <c r="B82" s="9">
        <v>3</v>
      </c>
      <c r="C82" s="9">
        <v>10</v>
      </c>
      <c r="D82" s="9">
        <v>1</v>
      </c>
      <c r="E82" s="9">
        <v>5</v>
      </c>
      <c r="F82" s="9">
        <v>6</v>
      </c>
      <c r="G82" s="10">
        <v>0.461538</v>
      </c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>
      <c r="A83" s="8" t="s">
        <v>45</v>
      </c>
      <c r="B83" s="9">
        <v>5</v>
      </c>
      <c r="C83" s="9">
        <v>20</v>
      </c>
      <c r="D83" s="9">
        <v>0</v>
      </c>
      <c r="E83" s="9">
        <v>10</v>
      </c>
      <c r="F83" s="9">
        <v>10</v>
      </c>
      <c r="G83" s="10">
        <v>0.4</v>
      </c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>
      <c r="A84" s="9"/>
      <c r="B84" s="9">
        <v>-2</v>
      </c>
      <c r="C84" s="9">
        <v>-10</v>
      </c>
      <c r="D84" s="9">
        <v>1</v>
      </c>
      <c r="E84" s="9">
        <v>-5</v>
      </c>
      <c r="F84" s="9">
        <v>-4</v>
      </c>
      <c r="G84" s="10">
        <v>6.1538000000000002E-2</v>
      </c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>
      <c r="A85" s="9"/>
      <c r="B85" s="9"/>
      <c r="C85" s="9"/>
      <c r="D85" s="9"/>
      <c r="E85" s="9"/>
      <c r="F85" s="9"/>
      <c r="G85" s="10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>
      <c r="A86" s="8" t="s">
        <v>46</v>
      </c>
      <c r="B86" s="9">
        <v>7</v>
      </c>
      <c r="C86" s="9">
        <v>43</v>
      </c>
      <c r="D86" s="9">
        <v>1</v>
      </c>
      <c r="E86" s="9">
        <v>4</v>
      </c>
      <c r="F86" s="9">
        <v>5</v>
      </c>
      <c r="G86" s="10">
        <v>0.1</v>
      </c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>
      <c r="A87" s="8" t="s">
        <v>47</v>
      </c>
      <c r="B87" s="9">
        <v>15</v>
      </c>
      <c r="C87" s="9">
        <v>36</v>
      </c>
      <c r="D87" s="9">
        <v>2</v>
      </c>
      <c r="E87" s="9">
        <v>4</v>
      </c>
      <c r="F87" s="9">
        <v>6</v>
      </c>
      <c r="G87" s="10">
        <v>0.117647</v>
      </c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>
      <c r="A88" s="9"/>
      <c r="B88" s="9">
        <v>-8</v>
      </c>
      <c r="C88" s="9">
        <v>7</v>
      </c>
      <c r="D88" s="9">
        <v>-1</v>
      </c>
      <c r="E88" s="9">
        <v>0</v>
      </c>
      <c r="F88" s="9">
        <v>-1</v>
      </c>
      <c r="G88" s="10">
        <v>-1.7646999999999999E-2</v>
      </c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>
      <c r="A89" s="8" t="s">
        <v>7</v>
      </c>
      <c r="B89" s="8" t="s">
        <v>1</v>
      </c>
      <c r="C89" s="8" t="s">
        <v>2</v>
      </c>
      <c r="D89" s="8" t="s">
        <v>3</v>
      </c>
      <c r="E89" s="8" t="s">
        <v>4</v>
      </c>
      <c r="F89" s="8" t="s">
        <v>5</v>
      </c>
      <c r="G89" s="8"/>
      <c r="H89" s="9"/>
      <c r="I89" s="9"/>
      <c r="J89" s="9"/>
      <c r="K89" s="9"/>
      <c r="L89" s="9"/>
      <c r="M89" s="11"/>
      <c r="N89" s="9"/>
      <c r="O89" s="9"/>
      <c r="P89" s="9"/>
      <c r="Q89" s="9"/>
    </row>
    <row r="90" spans="1:17">
      <c r="A90" s="7" t="s">
        <v>48</v>
      </c>
      <c r="B90" s="9">
        <v>28</v>
      </c>
      <c r="C90" s="9">
        <v>7</v>
      </c>
      <c r="D90" s="9">
        <v>10</v>
      </c>
      <c r="E90" s="9">
        <v>3</v>
      </c>
      <c r="F90" s="9">
        <v>13</v>
      </c>
      <c r="G90" s="10">
        <v>0.37142900000000001</v>
      </c>
      <c r="H90" s="9"/>
      <c r="I90" s="9"/>
      <c r="J90" s="9"/>
      <c r="K90" s="9"/>
      <c r="L90" s="9"/>
      <c r="M90" s="11"/>
      <c r="N90" s="9"/>
      <c r="O90" s="9"/>
      <c r="P90" s="9"/>
      <c r="Q90" s="9"/>
    </row>
    <row r="91" spans="1:17">
      <c r="A91" s="8" t="s">
        <v>49</v>
      </c>
      <c r="B91" s="9">
        <v>28</v>
      </c>
      <c r="C91" s="9">
        <v>7</v>
      </c>
      <c r="D91" s="9">
        <v>8</v>
      </c>
      <c r="E91" s="9">
        <v>0</v>
      </c>
      <c r="F91" s="9">
        <v>8</v>
      </c>
      <c r="G91" s="10">
        <v>0.228571</v>
      </c>
      <c r="H91" s="9"/>
      <c r="I91" s="9"/>
      <c r="J91" s="9"/>
      <c r="K91" s="9"/>
      <c r="L91" s="9"/>
      <c r="M91" s="11"/>
      <c r="N91" s="9"/>
      <c r="O91" s="9"/>
      <c r="P91" s="9"/>
      <c r="Q91" s="9"/>
    </row>
    <row r="92" spans="1:17">
      <c r="A92" s="9"/>
      <c r="B92" s="9">
        <v>0</v>
      </c>
      <c r="C92" s="9">
        <v>0</v>
      </c>
      <c r="D92" s="9">
        <v>2</v>
      </c>
      <c r="E92" s="9">
        <v>3</v>
      </c>
      <c r="F92" s="9">
        <v>5</v>
      </c>
      <c r="G92" s="10">
        <v>0.14285700000000001</v>
      </c>
      <c r="H92" s="9"/>
      <c r="I92" s="9"/>
      <c r="J92" s="9"/>
      <c r="K92" s="9"/>
      <c r="L92" s="9"/>
      <c r="M92" s="11"/>
      <c r="N92" s="9"/>
      <c r="O92" s="9"/>
      <c r="P92" s="9"/>
      <c r="Q92" s="9"/>
    </row>
    <row r="93" spans="1:17">
      <c r="A93" s="9"/>
      <c r="B93" s="9"/>
      <c r="C93" s="9"/>
      <c r="D93" s="9"/>
      <c r="E93" s="9"/>
      <c r="F93" s="9"/>
      <c r="G93" s="10"/>
      <c r="H93" s="9"/>
      <c r="I93" s="9"/>
      <c r="J93" s="9"/>
      <c r="K93" s="9"/>
      <c r="L93" s="9"/>
      <c r="M93" s="11"/>
      <c r="N93" s="9"/>
      <c r="O93" s="9"/>
      <c r="P93" s="9"/>
      <c r="Q93" s="9"/>
    </row>
    <row r="94" spans="1:17">
      <c r="A94" s="7" t="s">
        <v>50</v>
      </c>
      <c r="B94" s="9">
        <v>52</v>
      </c>
      <c r="C94" s="9">
        <v>18</v>
      </c>
      <c r="D94" s="9">
        <v>26</v>
      </c>
      <c r="E94" s="9">
        <v>7</v>
      </c>
      <c r="F94" s="9">
        <v>33</v>
      </c>
      <c r="G94" s="10">
        <v>0.47142899999999999</v>
      </c>
      <c r="H94" s="9"/>
      <c r="I94" s="9"/>
      <c r="J94" s="9"/>
      <c r="K94" s="9"/>
      <c r="L94" s="9"/>
      <c r="M94" s="11"/>
      <c r="N94" s="9"/>
      <c r="O94" s="9"/>
      <c r="P94" s="9"/>
      <c r="Q94" s="9"/>
    </row>
    <row r="95" spans="1:17">
      <c r="A95" s="8" t="s">
        <v>51</v>
      </c>
      <c r="B95" s="9">
        <v>54</v>
      </c>
      <c r="C95" s="9">
        <v>16</v>
      </c>
      <c r="D95" s="9">
        <v>18</v>
      </c>
      <c r="E95" s="9">
        <v>4</v>
      </c>
      <c r="F95" s="9">
        <v>22</v>
      </c>
      <c r="G95" s="10">
        <v>0.31428600000000001</v>
      </c>
      <c r="H95" s="9"/>
      <c r="I95" s="9"/>
      <c r="J95" s="9"/>
      <c r="K95" s="9"/>
      <c r="L95" s="9"/>
      <c r="M95" s="11"/>
      <c r="N95" s="9"/>
      <c r="O95" s="9"/>
      <c r="P95" s="9"/>
      <c r="Q95" s="9"/>
    </row>
    <row r="96" spans="1:17">
      <c r="A96" s="9"/>
      <c r="B96" s="9">
        <v>-2</v>
      </c>
      <c r="C96" s="9">
        <v>2</v>
      </c>
      <c r="D96" s="9">
        <v>8</v>
      </c>
      <c r="E96" s="9">
        <v>3</v>
      </c>
      <c r="F96" s="9">
        <v>11</v>
      </c>
      <c r="G96" s="10">
        <v>0.157143</v>
      </c>
      <c r="H96" s="9"/>
      <c r="I96" s="9"/>
      <c r="J96" s="9"/>
      <c r="K96" s="9"/>
      <c r="L96" s="9"/>
      <c r="M96" s="11"/>
      <c r="N96" s="9"/>
      <c r="O96" s="9"/>
      <c r="P96" s="9"/>
      <c r="Q96" s="9"/>
    </row>
    <row r="97" spans="1:17">
      <c r="A97" s="8" t="s">
        <v>7</v>
      </c>
      <c r="B97" s="8" t="s">
        <v>1</v>
      </c>
      <c r="C97" s="8" t="s">
        <v>2</v>
      </c>
      <c r="D97" s="8" t="s">
        <v>23</v>
      </c>
      <c r="E97" s="8" t="s">
        <v>24</v>
      </c>
      <c r="F97" s="8" t="s">
        <v>5</v>
      </c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>
      <c r="A98" s="8" t="s">
        <v>52</v>
      </c>
      <c r="B98" s="9">
        <v>12</v>
      </c>
      <c r="C98" s="9">
        <v>26</v>
      </c>
      <c r="D98" s="9">
        <v>7</v>
      </c>
      <c r="E98" s="9">
        <v>6</v>
      </c>
      <c r="F98" s="9">
        <v>13</v>
      </c>
      <c r="G98" s="10">
        <v>0.34210499999999999</v>
      </c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>
      <c r="A99" s="8" t="s">
        <v>53</v>
      </c>
      <c r="B99" s="9">
        <v>26</v>
      </c>
      <c r="C99" s="9">
        <v>32</v>
      </c>
      <c r="D99" s="9">
        <v>10</v>
      </c>
      <c r="E99" s="9">
        <v>18</v>
      </c>
      <c r="F99" s="9">
        <v>28</v>
      </c>
      <c r="G99" s="10">
        <v>0.48275899999999999</v>
      </c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>
      <c r="A100" s="9"/>
      <c r="B100" s="9">
        <v>-14</v>
      </c>
      <c r="C100" s="9">
        <v>-6</v>
      </c>
      <c r="D100" s="9">
        <v>-3</v>
      </c>
      <c r="E100" s="9">
        <v>-12</v>
      </c>
      <c r="F100" s="9">
        <v>-15</v>
      </c>
      <c r="G100" s="10">
        <v>-0.140653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>
      <c r="A101" s="9"/>
      <c r="B101" s="8" t="s">
        <v>1</v>
      </c>
      <c r="C101" s="8" t="s">
        <v>2</v>
      </c>
      <c r="D101" s="8" t="s">
        <v>23</v>
      </c>
      <c r="E101" s="8" t="s">
        <v>24</v>
      </c>
      <c r="F101" s="8" t="s">
        <v>5</v>
      </c>
      <c r="G101" s="8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>
      <c r="A102" s="8" t="s">
        <v>54</v>
      </c>
      <c r="B102" s="9">
        <v>52</v>
      </c>
      <c r="C102" s="9">
        <v>66</v>
      </c>
      <c r="D102" s="9">
        <v>27</v>
      </c>
      <c r="E102" s="9">
        <v>34</v>
      </c>
      <c r="F102" s="9">
        <v>61</v>
      </c>
      <c r="G102" s="10">
        <v>0.51694899999999999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>
      <c r="A103" s="8" t="s">
        <v>55</v>
      </c>
      <c r="B103" s="9">
        <v>51</v>
      </c>
      <c r="C103" s="9">
        <v>66</v>
      </c>
      <c r="D103" s="9">
        <v>21</v>
      </c>
      <c r="E103" s="9">
        <v>24</v>
      </c>
      <c r="F103" s="9">
        <v>45</v>
      </c>
      <c r="G103" s="10">
        <v>0.38461499999999998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>
      <c r="A104" s="9"/>
      <c r="B104" s="9">
        <v>1</v>
      </c>
      <c r="C104" s="9">
        <v>0</v>
      </c>
      <c r="D104" s="9">
        <v>6</v>
      </c>
      <c r="E104" s="9">
        <v>10</v>
      </c>
      <c r="F104" s="9">
        <v>16</v>
      </c>
      <c r="G104" s="10">
        <v>0.13233400000000001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>
      <c r="A105" s="8" t="s">
        <v>56</v>
      </c>
      <c r="B105" s="8" t="s">
        <v>1</v>
      </c>
      <c r="C105" s="8" t="s">
        <v>2</v>
      </c>
      <c r="D105" s="8" t="s">
        <v>3</v>
      </c>
      <c r="E105" s="8" t="s">
        <v>4</v>
      </c>
      <c r="F105" s="8" t="s">
        <v>5</v>
      </c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>
      <c r="A106" s="8">
        <v>2006</v>
      </c>
      <c r="B106" s="9">
        <v>15</v>
      </c>
      <c r="C106" s="9">
        <v>10</v>
      </c>
      <c r="D106" s="9">
        <v>5</v>
      </c>
      <c r="E106" s="9">
        <v>2</v>
      </c>
      <c r="F106" s="9">
        <v>7</v>
      </c>
      <c r="G106" s="10">
        <v>0.28000000000000003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>
      <c r="A107" s="8">
        <v>2002</v>
      </c>
      <c r="B107" s="9">
        <v>15</v>
      </c>
      <c r="C107" s="9">
        <v>10</v>
      </c>
      <c r="D107" s="9">
        <v>10</v>
      </c>
      <c r="E107" s="9">
        <v>4</v>
      </c>
      <c r="F107" s="9">
        <v>14</v>
      </c>
      <c r="G107" s="10">
        <v>0.56000000000000005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>
      <c r="A108" s="9"/>
      <c r="B108" s="9">
        <v>0</v>
      </c>
      <c r="C108" s="9">
        <v>0</v>
      </c>
      <c r="D108" s="9">
        <v>-5</v>
      </c>
      <c r="E108" s="9">
        <v>-2</v>
      </c>
      <c r="F108" s="9">
        <v>-7</v>
      </c>
      <c r="G108" s="10">
        <v>-0.28000000000000003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>
      <c r="A109" s="8" t="s">
        <v>57</v>
      </c>
      <c r="B109" s="8" t="s">
        <v>1</v>
      </c>
      <c r="C109" s="8" t="s">
        <v>2</v>
      </c>
      <c r="D109" s="8" t="s">
        <v>3</v>
      </c>
      <c r="E109" s="8" t="s">
        <v>4</v>
      </c>
      <c r="F109" s="8" t="s">
        <v>5</v>
      </c>
      <c r="G109" s="8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>
      <c r="A110" s="8">
        <v>2006</v>
      </c>
      <c r="B110" s="9">
        <v>49</v>
      </c>
      <c r="C110" s="9">
        <v>51</v>
      </c>
      <c r="D110" s="9">
        <v>18</v>
      </c>
      <c r="E110" s="9">
        <v>18</v>
      </c>
      <c r="F110" s="9">
        <v>36</v>
      </c>
      <c r="G110" s="10">
        <v>0.36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>
      <c r="A111" s="8">
        <v>2002</v>
      </c>
      <c r="B111" s="9">
        <v>50</v>
      </c>
      <c r="C111" s="9">
        <v>50</v>
      </c>
      <c r="D111" s="9">
        <v>33</v>
      </c>
      <c r="E111" s="9">
        <v>18</v>
      </c>
      <c r="F111" s="9">
        <v>51</v>
      </c>
      <c r="G111" s="10">
        <v>0.51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>
      <c r="A112" s="9"/>
      <c r="B112" s="9">
        <v>-1</v>
      </c>
      <c r="C112" s="9">
        <v>1</v>
      </c>
      <c r="D112" s="9">
        <v>-15</v>
      </c>
      <c r="E112" s="9">
        <v>0</v>
      </c>
      <c r="F112" s="9">
        <v>-15</v>
      </c>
      <c r="G112" s="10">
        <v>-0.15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>
      <c r="A113" s="8" t="s">
        <v>7</v>
      </c>
      <c r="B113" s="8" t="s">
        <v>1</v>
      </c>
      <c r="C113" s="8" t="s">
        <v>2</v>
      </c>
      <c r="D113" s="8" t="s">
        <v>3</v>
      </c>
      <c r="E113" s="8" t="s">
        <v>4</v>
      </c>
      <c r="F113" s="8" t="s">
        <v>5</v>
      </c>
      <c r="G113" s="8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>
      <c r="A114" s="7" t="s">
        <v>58</v>
      </c>
      <c r="B114" s="9">
        <v>6</v>
      </c>
      <c r="C114" s="9">
        <v>19</v>
      </c>
      <c r="D114" s="9">
        <v>3</v>
      </c>
      <c r="E114" s="9">
        <v>5</v>
      </c>
      <c r="F114" s="9">
        <v>8</v>
      </c>
      <c r="G114" s="10">
        <v>0.32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>
      <c r="A115" s="8" t="s">
        <v>59</v>
      </c>
      <c r="B115" s="9">
        <v>19</v>
      </c>
      <c r="C115" s="9">
        <v>15</v>
      </c>
      <c r="D115" s="9">
        <v>5</v>
      </c>
      <c r="E115" s="9">
        <v>5</v>
      </c>
      <c r="F115" s="9">
        <v>10</v>
      </c>
      <c r="G115" s="10">
        <v>0.29411799999999999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>
      <c r="A116" s="9"/>
      <c r="B116" s="9">
        <v>-13</v>
      </c>
      <c r="C116" s="9">
        <v>4</v>
      </c>
      <c r="D116" s="9">
        <v>-2</v>
      </c>
      <c r="E116" s="9">
        <v>0</v>
      </c>
      <c r="F116" s="9">
        <v>-2</v>
      </c>
      <c r="G116" s="10">
        <v>2.5881999999999999E-2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>
      <c r="A118" s="7" t="s">
        <v>60</v>
      </c>
      <c r="B118" s="9">
        <v>46</v>
      </c>
      <c r="C118" s="9">
        <v>54</v>
      </c>
      <c r="D118" s="9">
        <v>20</v>
      </c>
      <c r="E118" s="9">
        <v>23</v>
      </c>
      <c r="F118" s="9">
        <v>43</v>
      </c>
      <c r="G118" s="10">
        <v>0.43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>
      <c r="A119" s="8" t="s">
        <v>61</v>
      </c>
      <c r="B119" s="9">
        <v>54</v>
      </c>
      <c r="C119" s="9">
        <v>46</v>
      </c>
      <c r="D119" s="9">
        <v>20</v>
      </c>
      <c r="E119" s="9">
        <v>18</v>
      </c>
      <c r="F119" s="9">
        <v>38</v>
      </c>
      <c r="G119" s="10">
        <v>0.38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>
      <c r="A120" s="9"/>
      <c r="B120" s="9">
        <v>-8</v>
      </c>
      <c r="C120" s="9">
        <v>8</v>
      </c>
      <c r="D120" s="9">
        <v>0</v>
      </c>
      <c r="E120" s="9">
        <v>5</v>
      </c>
      <c r="F120" s="9">
        <v>5</v>
      </c>
      <c r="G120" s="10">
        <v>0.05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>
      <c r="A122" s="9"/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>
      <c r="A123" s="9"/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>
      <c r="A125" s="8" t="s">
        <v>7</v>
      </c>
      <c r="B125" s="8" t="s">
        <v>1</v>
      </c>
      <c r="C125" s="8" t="s">
        <v>2</v>
      </c>
      <c r="D125" s="8" t="s">
        <v>3</v>
      </c>
      <c r="E125" s="8" t="s">
        <v>4</v>
      </c>
      <c r="F125" s="8" t="s">
        <v>5</v>
      </c>
      <c r="G125" s="8"/>
      <c r="H125" s="9"/>
      <c r="I125" s="9"/>
      <c r="J125" s="9"/>
      <c r="K125" s="9"/>
      <c r="L125" s="9"/>
      <c r="M125" s="11"/>
      <c r="N125" s="9"/>
      <c r="O125" s="9"/>
      <c r="P125" s="9"/>
      <c r="Q125" s="9"/>
    </row>
    <row r="126" spans="1:17">
      <c r="A126" s="7" t="s">
        <v>62</v>
      </c>
      <c r="B126" s="9">
        <v>78</v>
      </c>
      <c r="C126" s="9">
        <v>47</v>
      </c>
      <c r="D126" s="9">
        <v>26</v>
      </c>
      <c r="E126" s="9">
        <v>24</v>
      </c>
      <c r="F126" s="9">
        <v>50</v>
      </c>
      <c r="G126" s="10">
        <v>0.4</v>
      </c>
      <c r="H126" s="9"/>
      <c r="I126" s="9"/>
      <c r="J126" s="9"/>
      <c r="K126" s="9"/>
      <c r="L126" s="9"/>
      <c r="M126" s="11"/>
      <c r="N126" s="9"/>
      <c r="O126" s="9"/>
      <c r="P126" s="9"/>
      <c r="Q126" s="9"/>
    </row>
    <row r="127" spans="1:17">
      <c r="A127" s="8" t="s">
        <v>63</v>
      </c>
      <c r="B127" s="9">
        <v>80</v>
      </c>
      <c r="C127" s="9">
        <v>45</v>
      </c>
      <c r="D127" s="9">
        <v>44</v>
      </c>
      <c r="E127" s="9">
        <v>26</v>
      </c>
      <c r="F127" s="9">
        <v>70</v>
      </c>
      <c r="G127" s="10">
        <v>0.56000000000000005</v>
      </c>
      <c r="H127" s="8"/>
      <c r="I127" s="9"/>
      <c r="J127" s="9"/>
      <c r="K127" s="9"/>
      <c r="L127" s="9"/>
      <c r="M127" s="11"/>
      <c r="N127" s="9"/>
      <c r="O127" s="9"/>
      <c r="P127" s="9"/>
      <c r="Q127" s="9"/>
    </row>
    <row r="128" spans="1:17">
      <c r="A128" s="9"/>
      <c r="B128" s="9">
        <v>-2</v>
      </c>
      <c r="C128" s="9">
        <v>2</v>
      </c>
      <c r="D128" s="9">
        <v>-18</v>
      </c>
      <c r="E128" s="9">
        <v>-2</v>
      </c>
      <c r="F128" s="9">
        <v>-20</v>
      </c>
      <c r="G128" s="10">
        <v>-0.16</v>
      </c>
      <c r="H128" s="9"/>
      <c r="I128" s="9"/>
      <c r="J128" s="9"/>
      <c r="K128" s="9"/>
      <c r="L128" s="9"/>
      <c r="M128" s="11"/>
      <c r="N128" s="9"/>
      <c r="O128" s="9"/>
      <c r="P128" s="9"/>
      <c r="Q128" s="9"/>
    </row>
    <row r="129" spans="1:17">
      <c r="A129" s="8" t="s">
        <v>7</v>
      </c>
      <c r="B129" s="8" t="s">
        <v>1</v>
      </c>
      <c r="C129" s="8" t="s">
        <v>2</v>
      </c>
      <c r="D129" s="8" t="s">
        <v>8</v>
      </c>
      <c r="E129" s="8" t="s">
        <v>3</v>
      </c>
      <c r="F129" s="8" t="s">
        <v>4</v>
      </c>
      <c r="G129" s="8" t="s">
        <v>5</v>
      </c>
      <c r="H129" s="8"/>
      <c r="I129" s="9"/>
      <c r="J129" s="9"/>
      <c r="K129" s="9"/>
      <c r="L129" s="9"/>
      <c r="M129" s="9"/>
      <c r="N129" s="9"/>
      <c r="O129" s="9"/>
      <c r="P129" s="9"/>
      <c r="Q129" s="9"/>
    </row>
    <row r="130" spans="1:17">
      <c r="A130" s="8" t="s">
        <v>64</v>
      </c>
      <c r="B130" s="9">
        <v>12</v>
      </c>
      <c r="C130" s="9">
        <v>6</v>
      </c>
      <c r="D130" s="9">
        <v>1</v>
      </c>
      <c r="E130" s="9">
        <v>6</v>
      </c>
      <c r="F130" s="9">
        <v>4</v>
      </c>
      <c r="G130" s="9">
        <v>10</v>
      </c>
      <c r="H130" s="10">
        <v>0.52631600000000001</v>
      </c>
      <c r="I130" s="9"/>
      <c r="J130" s="9"/>
      <c r="K130" s="9"/>
      <c r="L130" s="9"/>
      <c r="M130" s="9"/>
      <c r="N130" s="9"/>
      <c r="O130" s="9"/>
      <c r="P130" s="9"/>
      <c r="Q130" s="9"/>
    </row>
    <row r="131" spans="1:17">
      <c r="A131" s="8" t="s">
        <v>65</v>
      </c>
      <c r="B131" s="9">
        <v>13</v>
      </c>
      <c r="C131" s="9">
        <v>6</v>
      </c>
      <c r="D131" s="9">
        <v>0</v>
      </c>
      <c r="E131" s="9">
        <v>6</v>
      </c>
      <c r="F131" s="9">
        <v>1</v>
      </c>
      <c r="G131" s="9">
        <v>7</v>
      </c>
      <c r="H131" s="10">
        <v>0.368421</v>
      </c>
      <c r="I131" s="9"/>
      <c r="J131" s="9"/>
      <c r="K131" s="9"/>
      <c r="L131" s="9"/>
      <c r="M131" s="9"/>
      <c r="N131" s="9"/>
      <c r="O131" s="9"/>
      <c r="P131" s="9"/>
      <c r="Q131" s="9"/>
    </row>
    <row r="132" spans="1:17">
      <c r="A132" s="9"/>
      <c r="B132" s="9">
        <v>-1</v>
      </c>
      <c r="C132" s="9">
        <v>0</v>
      </c>
      <c r="D132" s="9">
        <v>1</v>
      </c>
      <c r="E132" s="9">
        <v>0</v>
      </c>
      <c r="F132" s="9">
        <v>3</v>
      </c>
      <c r="G132" s="9">
        <v>3</v>
      </c>
      <c r="H132" s="10">
        <v>0.15789500000000001</v>
      </c>
      <c r="I132" s="9"/>
      <c r="J132" s="9"/>
      <c r="K132" s="9"/>
      <c r="L132" s="9"/>
      <c r="M132" s="9"/>
      <c r="N132" s="9"/>
      <c r="O132" s="9"/>
      <c r="P132" s="9"/>
      <c r="Q132" s="9"/>
    </row>
    <row r="133" spans="1:17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>
      <c r="A134" s="8" t="s">
        <v>66</v>
      </c>
      <c r="B134" s="9">
        <v>39</v>
      </c>
      <c r="C134" s="9">
        <v>61</v>
      </c>
      <c r="D134" s="9">
        <v>0</v>
      </c>
      <c r="E134" s="9">
        <v>22</v>
      </c>
      <c r="F134" s="9">
        <v>33</v>
      </c>
      <c r="G134" s="9">
        <v>55</v>
      </c>
      <c r="H134" s="10">
        <v>0.55000000000000004</v>
      </c>
      <c r="I134" s="9"/>
      <c r="J134" s="9"/>
      <c r="K134" s="9"/>
      <c r="L134" s="9"/>
      <c r="M134" s="9"/>
      <c r="N134" s="9"/>
      <c r="O134" s="9"/>
      <c r="P134" s="9"/>
      <c r="Q134" s="9"/>
    </row>
    <row r="135" spans="1:17">
      <c r="A135" s="8" t="s">
        <v>67</v>
      </c>
      <c r="B135" s="9">
        <v>35</v>
      </c>
      <c r="C135" s="9">
        <v>65</v>
      </c>
      <c r="D135" s="9">
        <v>0</v>
      </c>
      <c r="E135" s="9">
        <v>20</v>
      </c>
      <c r="F135" s="9">
        <v>47</v>
      </c>
      <c r="G135" s="9">
        <v>67</v>
      </c>
      <c r="H135" s="10">
        <v>0.67</v>
      </c>
      <c r="I135" s="9"/>
      <c r="J135" s="9"/>
      <c r="K135" s="9"/>
      <c r="L135" s="9"/>
      <c r="M135" s="9"/>
      <c r="N135" s="9"/>
      <c r="O135" s="9"/>
      <c r="P135" s="9"/>
      <c r="Q135" s="9"/>
    </row>
    <row r="136" spans="1:17">
      <c r="A136" s="9"/>
      <c r="B136" s="9">
        <v>4</v>
      </c>
      <c r="C136" s="9">
        <v>-4</v>
      </c>
      <c r="D136" s="9"/>
      <c r="E136" s="9">
        <v>2</v>
      </c>
      <c r="F136" s="9">
        <v>-14</v>
      </c>
      <c r="G136" s="9">
        <v>-12</v>
      </c>
      <c r="H136" s="10">
        <v>-0.12</v>
      </c>
      <c r="I136" s="9"/>
      <c r="J136" s="9"/>
      <c r="K136" s="9"/>
      <c r="L136" s="9"/>
      <c r="M136" s="9"/>
      <c r="N136" s="9"/>
      <c r="O136" s="9"/>
      <c r="P136" s="9"/>
      <c r="Q136" s="9"/>
    </row>
    <row r="137" spans="1:17">
      <c r="A137" s="8" t="s">
        <v>7</v>
      </c>
      <c r="B137" s="8" t="s">
        <v>1</v>
      </c>
      <c r="C137" s="8" t="s">
        <v>2</v>
      </c>
      <c r="D137" s="8" t="s">
        <v>8</v>
      </c>
      <c r="E137" s="8" t="s">
        <v>3</v>
      </c>
      <c r="F137" s="8" t="s">
        <v>4</v>
      </c>
      <c r="G137" s="8" t="s">
        <v>5</v>
      </c>
      <c r="H137" s="8"/>
      <c r="I137" s="9"/>
      <c r="J137" s="9"/>
      <c r="K137" s="9"/>
      <c r="L137" s="9"/>
      <c r="M137" s="9"/>
      <c r="N137" s="9"/>
      <c r="O137" s="9"/>
      <c r="P137" s="9"/>
      <c r="Q137" s="9"/>
    </row>
    <row r="138" spans="1:17">
      <c r="A138" s="8" t="s">
        <v>68</v>
      </c>
      <c r="B138" s="9">
        <v>16</v>
      </c>
      <c r="C138" s="9">
        <v>19</v>
      </c>
      <c r="D138" s="9">
        <v>0</v>
      </c>
      <c r="E138" s="9">
        <v>1</v>
      </c>
      <c r="F138" s="9">
        <v>0</v>
      </c>
      <c r="G138" s="9">
        <v>1</v>
      </c>
      <c r="H138" s="10">
        <v>2.7778000000000001E-2</v>
      </c>
      <c r="I138" s="9"/>
      <c r="J138" s="9"/>
      <c r="K138" s="9"/>
      <c r="L138" s="9"/>
      <c r="M138" s="9"/>
      <c r="N138" s="9"/>
      <c r="O138" s="9"/>
      <c r="P138" s="9"/>
      <c r="Q138" s="9"/>
    </row>
    <row r="139" spans="1:17">
      <c r="A139" s="8" t="s">
        <v>69</v>
      </c>
      <c r="B139" s="9">
        <v>17</v>
      </c>
      <c r="C139" s="9">
        <v>18</v>
      </c>
      <c r="D139" s="9">
        <v>0</v>
      </c>
      <c r="E139" s="9">
        <v>3</v>
      </c>
      <c r="F139" s="9">
        <v>1</v>
      </c>
      <c r="G139" s="9">
        <v>4</v>
      </c>
      <c r="H139" s="10">
        <v>0.108108</v>
      </c>
      <c r="I139" s="9"/>
      <c r="J139" s="9"/>
      <c r="K139" s="9"/>
      <c r="L139" s="9"/>
      <c r="M139" s="9"/>
      <c r="N139" s="9"/>
      <c r="O139" s="9"/>
      <c r="P139" s="9"/>
      <c r="Q139" s="9"/>
    </row>
    <row r="140" spans="1:17">
      <c r="A140" s="9"/>
      <c r="B140" s="9">
        <v>-1</v>
      </c>
      <c r="C140" s="9">
        <v>1</v>
      </c>
      <c r="D140" s="9">
        <v>0</v>
      </c>
      <c r="E140" s="9">
        <v>-2</v>
      </c>
      <c r="F140" s="9">
        <v>-1</v>
      </c>
      <c r="G140" s="9">
        <v>-3</v>
      </c>
      <c r="H140" s="10">
        <v>-8.0329999999999999E-2</v>
      </c>
      <c r="I140" s="9"/>
      <c r="J140" s="9"/>
      <c r="K140" s="9"/>
      <c r="L140" s="9"/>
      <c r="M140" s="9"/>
      <c r="N140" s="9"/>
      <c r="O140" s="9"/>
      <c r="P140" s="9"/>
      <c r="Q140" s="9"/>
    </row>
    <row r="141" spans="1:17">
      <c r="A141" s="9"/>
      <c r="B141" s="9"/>
      <c r="C141" s="9"/>
      <c r="D141" s="9"/>
      <c r="E141" s="9"/>
      <c r="F141" s="9"/>
      <c r="G141" s="9"/>
      <c r="H141" s="10"/>
      <c r="I141" s="9"/>
      <c r="J141" s="9"/>
      <c r="K141" s="9"/>
      <c r="L141" s="9"/>
      <c r="M141" s="9"/>
      <c r="N141" s="9"/>
      <c r="O141" s="9"/>
      <c r="P141" s="9"/>
      <c r="Q141" s="9"/>
    </row>
    <row r="142" spans="1:17">
      <c r="A142" s="8" t="s">
        <v>70</v>
      </c>
      <c r="B142" s="9">
        <v>57</v>
      </c>
      <c r="C142" s="9">
        <v>92</v>
      </c>
      <c r="D142" s="9">
        <v>2</v>
      </c>
      <c r="E142" s="9">
        <v>0</v>
      </c>
      <c r="F142" s="9">
        <v>6</v>
      </c>
      <c r="G142" s="9">
        <v>6</v>
      </c>
      <c r="H142" s="10">
        <v>3.9734999999999999E-2</v>
      </c>
      <c r="I142" s="8"/>
      <c r="J142" s="9"/>
      <c r="K142" s="9"/>
      <c r="L142" s="9"/>
      <c r="M142" s="9"/>
      <c r="N142" s="9"/>
      <c r="O142" s="9"/>
      <c r="P142" s="9"/>
      <c r="Q142" s="9"/>
    </row>
    <row r="143" spans="1:17">
      <c r="A143" s="8" t="s">
        <v>71</v>
      </c>
      <c r="B143" s="9">
        <v>66</v>
      </c>
      <c r="C143" s="9">
        <v>81</v>
      </c>
      <c r="D143" s="9">
        <v>4</v>
      </c>
      <c r="E143" s="9">
        <v>8</v>
      </c>
      <c r="F143" s="9">
        <v>14</v>
      </c>
      <c r="G143" s="9">
        <v>22</v>
      </c>
      <c r="H143" s="10">
        <v>0.14965999999999999</v>
      </c>
      <c r="I143" s="9"/>
      <c r="J143" s="9"/>
      <c r="K143" s="9"/>
      <c r="L143" s="9"/>
      <c r="M143" s="9"/>
      <c r="N143" s="9"/>
      <c r="O143" s="9"/>
      <c r="P143" s="9"/>
      <c r="Q143" s="9"/>
    </row>
    <row r="144" spans="1:17">
      <c r="A144" s="9"/>
      <c r="B144" s="9">
        <v>-9</v>
      </c>
      <c r="C144" s="9">
        <v>11</v>
      </c>
      <c r="D144" s="9">
        <v>-2</v>
      </c>
      <c r="E144" s="9">
        <v>-8</v>
      </c>
      <c r="F144" s="9">
        <v>-8</v>
      </c>
      <c r="G144" s="9">
        <v>-16</v>
      </c>
      <c r="H144" s="10">
        <v>-0.10992499999999999</v>
      </c>
      <c r="I144" s="9"/>
      <c r="J144" s="9"/>
      <c r="K144" s="9"/>
      <c r="L144" s="9"/>
      <c r="M144" s="9"/>
      <c r="N144" s="9"/>
      <c r="O144" s="9"/>
      <c r="P144" s="9"/>
      <c r="Q144" s="9"/>
    </row>
    <row r="145" spans="1:17">
      <c r="A145" s="8" t="s">
        <v>72</v>
      </c>
      <c r="B145" s="8" t="s">
        <v>1</v>
      </c>
      <c r="C145" s="8" t="s">
        <v>2</v>
      </c>
      <c r="D145" s="8" t="s">
        <v>3</v>
      </c>
      <c r="E145" s="8" t="s">
        <v>4</v>
      </c>
      <c r="F145" s="8" t="s">
        <v>5</v>
      </c>
      <c r="G145" s="8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>
      <c r="A146" s="8">
        <v>2006</v>
      </c>
      <c r="B146" s="9">
        <v>14</v>
      </c>
      <c r="C146" s="9">
        <v>33</v>
      </c>
      <c r="D146" s="9">
        <v>4</v>
      </c>
      <c r="E146" s="9">
        <v>12</v>
      </c>
      <c r="F146" s="9">
        <v>16</v>
      </c>
      <c r="G146" s="10">
        <v>0.34042600000000001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>
      <c r="A147" s="8">
        <v>2002</v>
      </c>
      <c r="B147" s="9">
        <v>14</v>
      </c>
      <c r="C147" s="9">
        <v>33</v>
      </c>
      <c r="D147" s="9">
        <v>3</v>
      </c>
      <c r="E147" s="9">
        <v>13</v>
      </c>
      <c r="F147" s="9">
        <v>16</v>
      </c>
      <c r="G147" s="10">
        <v>0.34042600000000001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>
      <c r="A148" s="9"/>
      <c r="B148" s="9">
        <v>0</v>
      </c>
      <c r="C148" s="9">
        <v>0</v>
      </c>
      <c r="D148" s="9">
        <v>1</v>
      </c>
      <c r="E148" s="9">
        <v>-1</v>
      </c>
      <c r="F148" s="9">
        <v>0</v>
      </c>
      <c r="G148" s="10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>
      <c r="A149" s="8" t="s">
        <v>73</v>
      </c>
      <c r="B149" s="8" t="s">
        <v>1</v>
      </c>
      <c r="C149" s="8" t="s">
        <v>2</v>
      </c>
      <c r="D149" s="8" t="s">
        <v>3</v>
      </c>
      <c r="E149" s="8" t="s">
        <v>4</v>
      </c>
      <c r="F149" s="8" t="s">
        <v>5</v>
      </c>
      <c r="G149" s="8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>
      <c r="A150" s="8">
        <v>2006</v>
      </c>
      <c r="B150" s="9">
        <v>36</v>
      </c>
      <c r="C150" s="9">
        <v>104</v>
      </c>
      <c r="D150" s="9">
        <v>5</v>
      </c>
      <c r="E150" s="9">
        <v>41</v>
      </c>
      <c r="F150" s="9">
        <v>46</v>
      </c>
      <c r="G150" s="10">
        <v>0.328571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>
      <c r="A151" s="8">
        <v>2002</v>
      </c>
      <c r="B151" s="9">
        <v>44</v>
      </c>
      <c r="C151" s="9">
        <v>97</v>
      </c>
      <c r="D151" s="9">
        <v>7</v>
      </c>
      <c r="E151" s="9">
        <v>40</v>
      </c>
      <c r="F151" s="9">
        <v>47</v>
      </c>
      <c r="G151" s="10">
        <v>0.33333299999999999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>
      <c r="A152" s="9"/>
      <c r="B152" s="9">
        <v>-8</v>
      </c>
      <c r="C152" s="9">
        <v>7</v>
      </c>
      <c r="D152" s="9">
        <v>-2</v>
      </c>
      <c r="E152" s="9">
        <v>1</v>
      </c>
      <c r="F152" s="9">
        <v>-1</v>
      </c>
      <c r="G152" s="10">
        <v>-4.7619999999999997E-3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>
      <c r="A153" s="8" t="s">
        <v>74</v>
      </c>
      <c r="B153" s="8" t="s">
        <v>1</v>
      </c>
      <c r="C153" s="8" t="s">
        <v>2</v>
      </c>
      <c r="D153" s="8" t="s">
        <v>8</v>
      </c>
      <c r="E153" s="8" t="s">
        <v>3</v>
      </c>
      <c r="F153" s="8" t="s">
        <v>4</v>
      </c>
      <c r="G153" s="8" t="s">
        <v>5</v>
      </c>
      <c r="H153" s="8"/>
      <c r="I153" s="9"/>
      <c r="J153" s="9"/>
      <c r="K153" s="9"/>
      <c r="L153" s="9"/>
      <c r="M153" s="9"/>
      <c r="N153" s="9"/>
      <c r="O153" s="9"/>
      <c r="P153" s="9"/>
      <c r="Q153" s="9"/>
    </row>
    <row r="154" spans="1:17">
      <c r="A154" s="8">
        <v>2006</v>
      </c>
      <c r="B154" s="9">
        <v>5</v>
      </c>
      <c r="C154" s="9">
        <v>35</v>
      </c>
      <c r="D154" s="9">
        <v>0</v>
      </c>
      <c r="E154" s="9">
        <v>4</v>
      </c>
      <c r="F154" s="9">
        <v>23</v>
      </c>
      <c r="G154" s="9">
        <v>27</v>
      </c>
      <c r="H154" s="10">
        <v>0.67500000000000004</v>
      </c>
      <c r="I154" s="9"/>
      <c r="J154" s="9"/>
      <c r="K154" s="9"/>
      <c r="L154" s="9"/>
      <c r="M154" s="9"/>
      <c r="N154" s="9"/>
      <c r="O154" s="9"/>
      <c r="P154" s="9"/>
      <c r="Q154" s="9"/>
    </row>
    <row r="155" spans="1:17">
      <c r="A155" s="8">
        <v>2002</v>
      </c>
      <c r="B155" s="9">
        <v>6</v>
      </c>
      <c r="C155" s="9">
        <v>34</v>
      </c>
      <c r="D155" s="9">
        <v>0</v>
      </c>
      <c r="E155" s="9">
        <v>3</v>
      </c>
      <c r="F155" s="9">
        <v>24</v>
      </c>
      <c r="G155" s="9">
        <v>27</v>
      </c>
      <c r="H155" s="10">
        <v>0.67500000000000004</v>
      </c>
      <c r="I155" s="8" t="s">
        <v>75</v>
      </c>
      <c r="J155" s="9"/>
      <c r="K155" s="9"/>
      <c r="L155" s="9"/>
      <c r="M155" s="9"/>
      <c r="N155" s="9"/>
      <c r="O155" s="9"/>
      <c r="P155" s="9"/>
      <c r="Q155" s="9"/>
    </row>
    <row r="156" spans="1:17">
      <c r="A156" s="9"/>
      <c r="B156" s="9">
        <v>-1</v>
      </c>
      <c r="C156" s="9">
        <v>1</v>
      </c>
      <c r="D156" s="9">
        <v>0</v>
      </c>
      <c r="E156" s="9">
        <v>1</v>
      </c>
      <c r="F156" s="9">
        <v>-1</v>
      </c>
      <c r="G156" s="9">
        <v>0</v>
      </c>
      <c r="H156" s="10">
        <v>0</v>
      </c>
      <c r="I156" s="9"/>
      <c r="J156" s="9"/>
      <c r="K156" s="9"/>
      <c r="L156" s="9"/>
      <c r="M156" s="9"/>
      <c r="N156" s="9"/>
      <c r="O156" s="9"/>
      <c r="P156" s="9"/>
      <c r="Q156" s="9"/>
    </row>
    <row r="157" spans="1:17">
      <c r="A157" s="8" t="s">
        <v>76</v>
      </c>
      <c r="B157" s="8" t="s">
        <v>1</v>
      </c>
      <c r="C157" s="8" t="s">
        <v>2</v>
      </c>
      <c r="D157" s="8" t="s">
        <v>8</v>
      </c>
      <c r="E157" s="8" t="s">
        <v>3</v>
      </c>
      <c r="F157" s="8" t="s">
        <v>4</v>
      </c>
      <c r="G157" s="8" t="s">
        <v>5</v>
      </c>
      <c r="H157" s="8"/>
      <c r="I157" s="9"/>
      <c r="J157" s="9"/>
      <c r="K157" s="9"/>
      <c r="L157" s="9"/>
      <c r="M157" s="9"/>
      <c r="N157" s="9"/>
      <c r="O157" s="9"/>
      <c r="P157" s="9"/>
      <c r="Q157" s="9"/>
    </row>
    <row r="158" spans="1:17">
      <c r="A158" s="8">
        <v>2006</v>
      </c>
      <c r="B158" s="9">
        <v>20</v>
      </c>
      <c r="C158" s="9">
        <v>139</v>
      </c>
      <c r="D158" s="9">
        <v>1</v>
      </c>
      <c r="E158" s="9">
        <v>13</v>
      </c>
      <c r="F158" s="9">
        <v>105</v>
      </c>
      <c r="G158" s="9">
        <v>118</v>
      </c>
      <c r="H158" s="10">
        <v>0.74375000000000002</v>
      </c>
      <c r="I158" s="8" t="s">
        <v>75</v>
      </c>
      <c r="J158" s="9"/>
      <c r="K158" s="9"/>
      <c r="L158" s="9"/>
      <c r="M158" s="9"/>
      <c r="N158" s="9"/>
      <c r="O158" s="9"/>
      <c r="P158" s="9"/>
      <c r="Q158" s="9"/>
    </row>
    <row r="159" spans="1:17">
      <c r="A159" s="8">
        <v>2002</v>
      </c>
      <c r="B159" s="9">
        <v>22</v>
      </c>
      <c r="C159" s="9">
        <v>137</v>
      </c>
      <c r="D159" s="9">
        <v>1</v>
      </c>
      <c r="E159" s="9">
        <v>12</v>
      </c>
      <c r="F159" s="9">
        <v>95</v>
      </c>
      <c r="G159" s="9">
        <v>108</v>
      </c>
      <c r="H159" s="10">
        <v>0.67500000000000004</v>
      </c>
      <c r="I159" s="8" t="s">
        <v>75</v>
      </c>
      <c r="J159" s="9"/>
      <c r="K159" s="9"/>
      <c r="L159" s="9"/>
      <c r="M159" s="9"/>
      <c r="N159" s="9"/>
      <c r="O159" s="9"/>
      <c r="P159" s="9"/>
      <c r="Q159" s="9"/>
    </row>
    <row r="160" spans="1:17">
      <c r="A160" s="9"/>
      <c r="B160" s="9">
        <v>-2</v>
      </c>
      <c r="C160" s="9">
        <v>2</v>
      </c>
      <c r="D160" s="9">
        <v>0</v>
      </c>
      <c r="E160" s="9">
        <v>1</v>
      </c>
      <c r="F160" s="9">
        <v>10</v>
      </c>
      <c r="G160" s="9">
        <v>10</v>
      </c>
      <c r="H160" s="10">
        <v>6.8750000000000006E-2</v>
      </c>
      <c r="I160" s="9"/>
      <c r="J160" s="9"/>
      <c r="K160" s="9"/>
      <c r="L160" s="9"/>
      <c r="M160" s="9"/>
      <c r="N160" s="9"/>
      <c r="O160" s="9"/>
      <c r="P160" s="9"/>
      <c r="Q160" s="9"/>
    </row>
    <row r="161" spans="1:17">
      <c r="A161" s="8" t="s">
        <v>7</v>
      </c>
      <c r="B161" s="8" t="s">
        <v>1</v>
      </c>
      <c r="C161" s="8" t="s">
        <v>2</v>
      </c>
      <c r="D161" s="8" t="s">
        <v>23</v>
      </c>
      <c r="E161" s="8" t="s">
        <v>24</v>
      </c>
      <c r="F161" s="8" t="s">
        <v>5</v>
      </c>
      <c r="G161" s="8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>
      <c r="A162" s="8" t="s">
        <v>77</v>
      </c>
      <c r="B162" s="9">
        <v>21</v>
      </c>
      <c r="C162" s="9">
        <v>17</v>
      </c>
      <c r="D162" s="9">
        <v>0</v>
      </c>
      <c r="E162" s="9">
        <v>0</v>
      </c>
      <c r="F162" s="9">
        <v>0</v>
      </c>
      <c r="G162" s="10"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>
      <c r="A163" s="8" t="s">
        <v>78</v>
      </c>
      <c r="B163" s="9">
        <v>20</v>
      </c>
      <c r="C163" s="9">
        <v>18</v>
      </c>
      <c r="D163" s="9">
        <v>0</v>
      </c>
      <c r="E163" s="9">
        <v>0</v>
      </c>
      <c r="F163" s="9">
        <v>0</v>
      </c>
      <c r="G163" s="10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>
      <c r="A164" s="9"/>
      <c r="B164" s="9">
        <v>1</v>
      </c>
      <c r="C164" s="9">
        <v>-1</v>
      </c>
      <c r="D164" s="9">
        <v>0</v>
      </c>
      <c r="E164" s="9">
        <v>0</v>
      </c>
      <c r="F164" s="9">
        <v>0</v>
      </c>
      <c r="G164" s="10"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>
      <c r="A165" s="8" t="s">
        <v>7</v>
      </c>
      <c r="B165" s="8" t="s">
        <v>1</v>
      </c>
      <c r="C165" s="8" t="s">
        <v>2</v>
      </c>
      <c r="D165" s="8" t="s">
        <v>23</v>
      </c>
      <c r="E165" s="8" t="s">
        <v>24</v>
      </c>
      <c r="F165" s="8" t="s">
        <v>5</v>
      </c>
      <c r="G165" s="8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>
      <c r="A166" s="8" t="s">
        <v>79</v>
      </c>
      <c r="B166" s="9">
        <v>52</v>
      </c>
      <c r="C166" s="9">
        <v>58</v>
      </c>
      <c r="D166" s="9">
        <v>0</v>
      </c>
      <c r="E166" s="9">
        <v>5</v>
      </c>
      <c r="F166" s="9">
        <v>5</v>
      </c>
      <c r="G166" s="10">
        <v>4.5455000000000002E-2</v>
      </c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>
      <c r="A167" s="8" t="s">
        <v>80</v>
      </c>
      <c r="B167" s="9">
        <v>62</v>
      </c>
      <c r="C167" s="9">
        <v>48</v>
      </c>
      <c r="D167" s="9">
        <v>1</v>
      </c>
      <c r="E167" s="9">
        <v>0</v>
      </c>
      <c r="F167" s="9">
        <v>1</v>
      </c>
      <c r="G167" s="10">
        <v>9.0910000000000001E-3</v>
      </c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>
      <c r="A168" s="9"/>
      <c r="B168" s="9">
        <v>-10</v>
      </c>
      <c r="C168" s="9">
        <v>10</v>
      </c>
      <c r="D168" s="9">
        <v>-1</v>
      </c>
      <c r="E168" s="9">
        <v>5</v>
      </c>
      <c r="F168" s="9">
        <v>4</v>
      </c>
      <c r="G168" s="10">
        <v>3.6364E-2</v>
      </c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>
      <c r="A169" s="8" t="s">
        <v>7</v>
      </c>
      <c r="B169" s="8" t="s">
        <v>1</v>
      </c>
      <c r="C169" s="8" t="s">
        <v>2</v>
      </c>
      <c r="D169" s="8" t="s">
        <v>8</v>
      </c>
      <c r="E169" s="8" t="s">
        <v>3</v>
      </c>
      <c r="F169" s="8" t="s">
        <v>4</v>
      </c>
      <c r="G169" s="8" t="s">
        <v>5</v>
      </c>
      <c r="H169" s="8"/>
      <c r="I169" s="9"/>
      <c r="J169" s="9"/>
      <c r="K169" s="9"/>
      <c r="L169" s="9"/>
      <c r="M169" s="9"/>
      <c r="N169" s="9"/>
      <c r="O169" s="9"/>
      <c r="P169" s="9"/>
      <c r="Q169" s="9"/>
    </row>
    <row r="170" spans="1:17">
      <c r="A170" s="8" t="s">
        <v>81</v>
      </c>
      <c r="B170" s="9">
        <v>23</v>
      </c>
      <c r="C170" s="9">
        <v>44</v>
      </c>
      <c r="D170" s="9">
        <v>0</v>
      </c>
      <c r="E170" s="9">
        <v>1</v>
      </c>
      <c r="F170" s="9">
        <v>1</v>
      </c>
      <c r="G170" s="9">
        <v>2</v>
      </c>
      <c r="H170" s="10">
        <v>2.9850999999999999E-2</v>
      </c>
      <c r="I170" s="9"/>
      <c r="J170" s="9"/>
      <c r="K170" s="9"/>
      <c r="L170" s="9"/>
      <c r="M170" s="9"/>
      <c r="N170" s="9"/>
      <c r="O170" s="9"/>
      <c r="P170" s="9"/>
      <c r="Q170" s="9"/>
    </row>
    <row r="171" spans="1:17">
      <c r="A171" s="8" t="s">
        <v>82</v>
      </c>
      <c r="B171" s="9">
        <v>31</v>
      </c>
      <c r="C171" s="9">
        <v>35</v>
      </c>
      <c r="D171" s="9">
        <v>1</v>
      </c>
      <c r="E171" s="9">
        <v>1</v>
      </c>
      <c r="F171" s="9">
        <v>1</v>
      </c>
      <c r="G171" s="9">
        <v>2</v>
      </c>
      <c r="H171" s="10">
        <v>2.9850999999999999E-2</v>
      </c>
      <c r="I171" s="9"/>
      <c r="J171" s="9"/>
      <c r="K171" s="9"/>
      <c r="L171" s="9"/>
      <c r="M171" s="9"/>
      <c r="N171" s="9"/>
      <c r="O171" s="9"/>
      <c r="P171" s="9"/>
      <c r="Q171" s="9"/>
    </row>
    <row r="172" spans="1:17">
      <c r="A172" s="9"/>
      <c r="B172" s="9">
        <v>-8</v>
      </c>
      <c r="C172" s="9">
        <v>9</v>
      </c>
      <c r="D172" s="9">
        <v>-1</v>
      </c>
      <c r="E172" s="9">
        <v>0</v>
      </c>
      <c r="F172" s="9">
        <v>0</v>
      </c>
      <c r="G172" s="9">
        <v>0</v>
      </c>
      <c r="H172" s="10">
        <v>0</v>
      </c>
      <c r="I172" s="9"/>
      <c r="J172" s="9"/>
      <c r="K172" s="9"/>
      <c r="L172" s="9"/>
      <c r="M172" s="9"/>
      <c r="N172" s="9"/>
      <c r="O172" s="9"/>
      <c r="P172" s="9"/>
      <c r="Q172" s="9"/>
    </row>
    <row r="173" spans="1:17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>
      <c r="A174" s="8" t="s">
        <v>83</v>
      </c>
      <c r="B174" s="9">
        <v>50</v>
      </c>
      <c r="C174" s="9">
        <v>84</v>
      </c>
      <c r="D174" s="9">
        <v>0</v>
      </c>
      <c r="E174" s="9">
        <v>2</v>
      </c>
      <c r="F174" s="9">
        <v>3</v>
      </c>
      <c r="G174" s="9">
        <v>5</v>
      </c>
      <c r="H174" s="10">
        <v>3.7312999999999999E-2</v>
      </c>
      <c r="I174" s="9"/>
      <c r="J174" s="9"/>
      <c r="K174" s="9"/>
      <c r="L174" s="9"/>
      <c r="M174" s="9"/>
      <c r="N174" s="9"/>
      <c r="O174" s="9"/>
      <c r="P174" s="9"/>
      <c r="Q174" s="9"/>
    </row>
    <row r="175" spans="1:17">
      <c r="A175" s="8" t="s">
        <v>84</v>
      </c>
      <c r="B175" s="9">
        <v>82</v>
      </c>
      <c r="C175" s="9">
        <v>52</v>
      </c>
      <c r="D175" s="9">
        <v>0</v>
      </c>
      <c r="E175" s="9">
        <v>3</v>
      </c>
      <c r="F175" s="9">
        <v>5</v>
      </c>
      <c r="G175" s="9">
        <v>8</v>
      </c>
      <c r="H175" s="10">
        <v>5.9700999999999997E-2</v>
      </c>
      <c r="I175" s="9"/>
      <c r="J175" s="9"/>
      <c r="K175" s="9"/>
      <c r="L175" s="9"/>
      <c r="M175" s="9"/>
      <c r="N175" s="9"/>
      <c r="O175" s="9"/>
      <c r="P175" s="9"/>
      <c r="Q175" s="9"/>
    </row>
    <row r="176" spans="1:17">
      <c r="A176" s="9"/>
      <c r="B176" s="9">
        <v>-32</v>
      </c>
      <c r="C176" s="9">
        <v>32</v>
      </c>
      <c r="D176" s="9">
        <v>0</v>
      </c>
      <c r="E176" s="9">
        <v>-1</v>
      </c>
      <c r="F176" s="9">
        <v>-2</v>
      </c>
      <c r="G176" s="9">
        <v>-3</v>
      </c>
      <c r="H176" s="10">
        <v>-2.2388000000000002E-2</v>
      </c>
      <c r="I176" s="9"/>
      <c r="J176" s="9"/>
      <c r="K176" s="9"/>
      <c r="L176" s="9"/>
      <c r="M176" s="9"/>
      <c r="N176" s="9"/>
      <c r="O176" s="9"/>
      <c r="P176" s="9"/>
      <c r="Q176" s="9"/>
    </row>
    <row r="177" spans="1:17">
      <c r="A177" s="8" t="s">
        <v>85</v>
      </c>
      <c r="B177" s="8" t="s">
        <v>1</v>
      </c>
      <c r="C177" s="8" t="s">
        <v>2</v>
      </c>
      <c r="D177" s="8" t="s">
        <v>3</v>
      </c>
      <c r="E177" s="8" t="s">
        <v>4</v>
      </c>
      <c r="F177" s="8" t="s">
        <v>5</v>
      </c>
      <c r="G177" s="8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>
      <c r="A178" s="8">
        <v>2006</v>
      </c>
      <c r="B178" s="9">
        <v>10</v>
      </c>
      <c r="C178" s="9">
        <v>7</v>
      </c>
      <c r="D178" s="9">
        <v>2</v>
      </c>
      <c r="E178" s="9">
        <v>2</v>
      </c>
      <c r="F178" s="9">
        <v>4</v>
      </c>
      <c r="G178" s="10">
        <v>0.235294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>
      <c r="A179" s="8">
        <v>2002</v>
      </c>
      <c r="B179" s="9">
        <v>12</v>
      </c>
      <c r="C179" s="9">
        <v>5</v>
      </c>
      <c r="D179" s="9">
        <v>2</v>
      </c>
      <c r="E179" s="9">
        <v>3</v>
      </c>
      <c r="F179" s="9">
        <v>5</v>
      </c>
      <c r="G179" s="10">
        <v>0.29411799999999999</v>
      </c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>
      <c r="A180" s="9"/>
      <c r="B180" s="9">
        <v>-2</v>
      </c>
      <c r="C180" s="9">
        <v>2</v>
      </c>
      <c r="D180" s="9">
        <v>0</v>
      </c>
      <c r="E180" s="9">
        <v>-1</v>
      </c>
      <c r="F180" s="9">
        <v>-1</v>
      </c>
      <c r="G180" s="10">
        <v>-5.8824000000000001E-2</v>
      </c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>
      <c r="A181" s="8" t="s">
        <v>86</v>
      </c>
      <c r="B181" s="8" t="s">
        <v>1</v>
      </c>
      <c r="C181" s="8" t="s">
        <v>2</v>
      </c>
      <c r="D181" s="8" t="s">
        <v>3</v>
      </c>
      <c r="E181" s="8" t="s">
        <v>4</v>
      </c>
      <c r="F181" s="8" t="s">
        <v>5</v>
      </c>
      <c r="G181" s="8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>
      <c r="A182" s="8">
        <v>2006</v>
      </c>
      <c r="B182" s="9">
        <v>92</v>
      </c>
      <c r="C182" s="9">
        <v>71</v>
      </c>
      <c r="D182" s="9">
        <v>19</v>
      </c>
      <c r="E182" s="9">
        <v>41</v>
      </c>
      <c r="F182" s="9">
        <v>60</v>
      </c>
      <c r="G182" s="10">
        <v>0.36809799999999998</v>
      </c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>
      <c r="A183" s="8">
        <v>2002</v>
      </c>
      <c r="B183" s="9">
        <v>90</v>
      </c>
      <c r="C183" s="9">
        <v>73</v>
      </c>
      <c r="D183" s="9">
        <v>30</v>
      </c>
      <c r="E183" s="9">
        <v>16</v>
      </c>
      <c r="F183" s="9">
        <v>46</v>
      </c>
      <c r="G183" s="10">
        <v>0.28220899999999999</v>
      </c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>
      <c r="A184" s="9"/>
      <c r="B184" s="9">
        <v>2</v>
      </c>
      <c r="C184" s="9">
        <v>-2</v>
      </c>
      <c r="D184" s="9">
        <v>-11</v>
      </c>
      <c r="E184" s="9">
        <v>25</v>
      </c>
      <c r="F184" s="9">
        <v>14</v>
      </c>
      <c r="G184" s="10">
        <v>8.5889999999999994E-2</v>
      </c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>
      <c r="A185" s="8" t="s">
        <v>7</v>
      </c>
      <c r="B185" s="8" t="s">
        <v>1</v>
      </c>
      <c r="C185" s="8" t="s">
        <v>2</v>
      </c>
      <c r="D185" s="8" t="s">
        <v>3</v>
      </c>
      <c r="E185" s="8" t="s">
        <v>4</v>
      </c>
      <c r="F185" s="8" t="s">
        <v>5</v>
      </c>
      <c r="G185" s="8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>
      <c r="A186" s="8" t="s">
        <v>87</v>
      </c>
      <c r="B186" s="9">
        <v>16</v>
      </c>
      <c r="C186" s="9">
        <v>9</v>
      </c>
      <c r="D186" s="9">
        <v>1</v>
      </c>
      <c r="E186" s="9">
        <v>3</v>
      </c>
      <c r="F186" s="9">
        <v>4</v>
      </c>
      <c r="G186" s="10">
        <v>0.16</v>
      </c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>
      <c r="A187" s="8" t="s">
        <v>88</v>
      </c>
      <c r="B187" s="9">
        <v>14</v>
      </c>
      <c r="C187" s="9">
        <v>11</v>
      </c>
      <c r="D187" s="9">
        <v>5</v>
      </c>
      <c r="E187" s="9">
        <v>2</v>
      </c>
      <c r="F187" s="9">
        <v>7</v>
      </c>
      <c r="G187" s="10">
        <v>0.28000000000000003</v>
      </c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>
      <c r="A188" s="9"/>
      <c r="B188" s="9">
        <v>2</v>
      </c>
      <c r="C188" s="9">
        <v>-2</v>
      </c>
      <c r="D188" s="9">
        <v>-4</v>
      </c>
      <c r="E188" s="9">
        <v>1</v>
      </c>
      <c r="F188" s="9">
        <v>-3</v>
      </c>
      <c r="G188" s="10">
        <v>-0.12</v>
      </c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>
      <c r="A190" s="8" t="s">
        <v>89</v>
      </c>
      <c r="B190" s="9">
        <v>50</v>
      </c>
      <c r="C190" s="9">
        <v>50</v>
      </c>
      <c r="D190" s="9">
        <v>5</v>
      </c>
      <c r="E190" s="9">
        <v>13</v>
      </c>
      <c r="F190" s="9">
        <v>18</v>
      </c>
      <c r="G190" s="10">
        <v>0.18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>
      <c r="A191" s="8" t="s">
        <v>90</v>
      </c>
      <c r="B191" s="9">
        <v>55</v>
      </c>
      <c r="C191" s="9">
        <v>45</v>
      </c>
      <c r="D191" s="9">
        <v>12</v>
      </c>
      <c r="E191" s="9">
        <v>13</v>
      </c>
      <c r="F191" s="9">
        <v>25</v>
      </c>
      <c r="G191" s="10">
        <v>0.25</v>
      </c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>
      <c r="A192" s="9"/>
      <c r="B192" s="9">
        <v>-5</v>
      </c>
      <c r="C192" s="9">
        <v>5</v>
      </c>
      <c r="D192" s="9">
        <v>-7</v>
      </c>
      <c r="E192" s="9">
        <v>0</v>
      </c>
      <c r="F192" s="9">
        <v>-7</v>
      </c>
      <c r="G192" s="10">
        <v>-7.0000000000000007E-2</v>
      </c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>
      <c r="A193" s="8" t="s">
        <v>91</v>
      </c>
      <c r="B193" s="8" t="s">
        <v>92</v>
      </c>
      <c r="C193" s="8" t="s">
        <v>7</v>
      </c>
      <c r="D193" s="8" t="s">
        <v>93</v>
      </c>
      <c r="E193" s="8" t="s">
        <v>4</v>
      </c>
      <c r="F193" s="8" t="s">
        <v>5</v>
      </c>
      <c r="G193" s="8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>
      <c r="A194" s="8" t="s">
        <v>94</v>
      </c>
      <c r="B194" s="9">
        <v>24</v>
      </c>
      <c r="C194" s="9">
        <v>0</v>
      </c>
      <c r="D194" s="9">
        <v>1</v>
      </c>
      <c r="E194" s="9">
        <v>0</v>
      </c>
      <c r="F194" s="9">
        <v>1</v>
      </c>
      <c r="G194" s="10">
        <v>4.1667000000000003E-2</v>
      </c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>
      <c r="A195" s="8" t="s">
        <v>95</v>
      </c>
      <c r="B195" s="9">
        <v>28</v>
      </c>
      <c r="C195" s="9">
        <v>0</v>
      </c>
      <c r="D195" s="9">
        <v>12</v>
      </c>
      <c r="E195" s="9">
        <v>0</v>
      </c>
      <c r="F195" s="9">
        <v>12</v>
      </c>
      <c r="G195" s="10">
        <v>0.42857099999999998</v>
      </c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>
      <c r="A196" s="9"/>
      <c r="B196" s="9">
        <v>-4</v>
      </c>
      <c r="C196" s="9">
        <v>0</v>
      </c>
      <c r="D196" s="9">
        <v>-11</v>
      </c>
      <c r="E196" s="9">
        <v>0</v>
      </c>
      <c r="F196" s="9">
        <v>-11</v>
      </c>
      <c r="G196" s="10">
        <v>-0.386905</v>
      </c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>
      <c r="A197" s="9"/>
      <c r="B197" s="9"/>
      <c r="C197" s="9"/>
      <c r="D197" s="9"/>
      <c r="E197" s="9"/>
      <c r="F197" s="9"/>
      <c r="G197" s="10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>
      <c r="A198" s="9"/>
      <c r="B198" s="9">
        <v>0</v>
      </c>
      <c r="C198" s="9">
        <v>0</v>
      </c>
      <c r="D198" s="9">
        <v>0</v>
      </c>
      <c r="E198" s="9">
        <v>0</v>
      </c>
      <c r="F198" s="9">
        <v>0</v>
      </c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>
      <c r="A199" s="9"/>
      <c r="B199" s="9">
        <v>0</v>
      </c>
      <c r="C199" s="9">
        <v>0</v>
      </c>
      <c r="D199" s="9">
        <v>0</v>
      </c>
      <c r="E199" s="9">
        <v>0</v>
      </c>
      <c r="F199" s="9">
        <v>0</v>
      </c>
      <c r="G199" s="10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>
      <c r="A200" s="9"/>
      <c r="B200" s="9"/>
      <c r="C200" s="9"/>
      <c r="D200" s="9"/>
      <c r="E200" s="9"/>
      <c r="F200" s="9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>
      <c r="A201" s="8" t="s">
        <v>7</v>
      </c>
      <c r="B201" s="8" t="s">
        <v>1</v>
      </c>
      <c r="C201" s="8" t="s">
        <v>2</v>
      </c>
      <c r="D201" s="8" t="s">
        <v>3</v>
      </c>
      <c r="E201" s="8" t="s">
        <v>4</v>
      </c>
      <c r="F201" s="8" t="s">
        <v>5</v>
      </c>
      <c r="G201" s="8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>
      <c r="A202" s="8" t="s">
        <v>96</v>
      </c>
      <c r="B202" s="9">
        <v>5</v>
      </c>
      <c r="C202" s="9">
        <v>6</v>
      </c>
      <c r="D202" s="9">
        <v>1</v>
      </c>
      <c r="E202" s="9">
        <v>3</v>
      </c>
      <c r="F202" s="9">
        <v>4</v>
      </c>
      <c r="G202" s="10">
        <v>0.36363600000000001</v>
      </c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>
      <c r="A203" s="8" t="s">
        <v>97</v>
      </c>
      <c r="B203" s="9">
        <v>6</v>
      </c>
      <c r="C203" s="9">
        <v>4</v>
      </c>
      <c r="D203" s="9">
        <v>1</v>
      </c>
      <c r="E203" s="9">
        <v>2</v>
      </c>
      <c r="F203" s="9">
        <v>3</v>
      </c>
      <c r="G203" s="10">
        <v>0.3</v>
      </c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>
      <c r="A204" s="9"/>
      <c r="B204" s="9">
        <v>-1</v>
      </c>
      <c r="C204" s="9">
        <v>2</v>
      </c>
      <c r="D204" s="9">
        <v>0</v>
      </c>
      <c r="E204" s="9">
        <v>1</v>
      </c>
      <c r="F204" s="9">
        <v>1</v>
      </c>
      <c r="G204" s="10">
        <v>6.3635999999999998E-2</v>
      </c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>
      <c r="A206" s="8" t="s">
        <v>98</v>
      </c>
      <c r="B206" s="9">
        <v>15</v>
      </c>
      <c r="C206" s="9">
        <v>27</v>
      </c>
      <c r="D206" s="9">
        <v>2</v>
      </c>
      <c r="E206" s="9">
        <v>6</v>
      </c>
      <c r="F206" s="9">
        <v>8</v>
      </c>
      <c r="G206" s="10">
        <v>0.19047600000000001</v>
      </c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>
      <c r="A207" s="8" t="s">
        <v>99</v>
      </c>
      <c r="B207" s="9">
        <v>19</v>
      </c>
      <c r="C207" s="9">
        <v>23</v>
      </c>
      <c r="D207" s="9">
        <v>5</v>
      </c>
      <c r="E207" s="9">
        <v>5</v>
      </c>
      <c r="F207" s="9">
        <v>10</v>
      </c>
      <c r="G207" s="10">
        <v>0.238095</v>
      </c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>
      <c r="A208" s="9"/>
      <c r="B208" s="9">
        <v>-4</v>
      </c>
      <c r="C208" s="9">
        <v>4</v>
      </c>
      <c r="D208" s="9">
        <v>-3</v>
      </c>
      <c r="E208" s="9">
        <v>1</v>
      </c>
      <c r="F208" s="9">
        <v>-2</v>
      </c>
      <c r="G208" s="10">
        <v>-4.7619000000000002E-2</v>
      </c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1:17">
      <c r="A209" s="8" t="s">
        <v>7</v>
      </c>
      <c r="B209" s="8" t="s">
        <v>1</v>
      </c>
      <c r="C209" s="8" t="s">
        <v>2</v>
      </c>
      <c r="D209" s="8" t="s">
        <v>3</v>
      </c>
      <c r="E209" s="8" t="s">
        <v>4</v>
      </c>
      <c r="F209" s="8" t="s">
        <v>5</v>
      </c>
      <c r="G209" s="8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1:17">
      <c r="A210" s="8" t="s">
        <v>100</v>
      </c>
      <c r="B210" s="9">
        <v>10</v>
      </c>
      <c r="C210" s="9">
        <v>14</v>
      </c>
      <c r="D210" s="9">
        <v>1</v>
      </c>
      <c r="E210" s="9">
        <v>1</v>
      </c>
      <c r="F210" s="9">
        <v>2</v>
      </c>
      <c r="G210" s="12">
        <v>8.3299999999999999E-2</v>
      </c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1:17">
      <c r="A211" s="8" t="s">
        <v>101</v>
      </c>
      <c r="B211" s="9">
        <v>18</v>
      </c>
      <c r="C211" s="9">
        <v>6</v>
      </c>
      <c r="D211" s="9">
        <v>1</v>
      </c>
      <c r="E211" s="9">
        <v>0</v>
      </c>
      <c r="F211" s="9">
        <v>1</v>
      </c>
      <c r="G211" s="12">
        <v>4.1700000000000001E-2</v>
      </c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1:17">
      <c r="A212" s="9"/>
      <c r="B212" s="9">
        <v>-8</v>
      </c>
      <c r="C212" s="9">
        <v>8</v>
      </c>
      <c r="D212" s="9">
        <v>0</v>
      </c>
      <c r="E212" s="9">
        <v>1</v>
      </c>
      <c r="F212" s="9">
        <v>1</v>
      </c>
      <c r="G212" s="12">
        <v>4.1700000000000001E-2</v>
      </c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1:17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1:17">
      <c r="A214" s="8" t="s">
        <v>102</v>
      </c>
      <c r="B214" s="9">
        <v>159</v>
      </c>
      <c r="C214" s="9">
        <v>241</v>
      </c>
      <c r="D214" s="9">
        <v>35</v>
      </c>
      <c r="E214" s="9">
        <v>51</v>
      </c>
      <c r="F214" s="9">
        <v>86</v>
      </c>
      <c r="G214" s="12">
        <v>0.215</v>
      </c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1:17">
      <c r="A215" s="8" t="s">
        <v>103</v>
      </c>
      <c r="B215" s="9">
        <v>282</v>
      </c>
      <c r="C215" s="9">
        <v>118</v>
      </c>
      <c r="D215" s="9">
        <v>69</v>
      </c>
      <c r="E215" s="9">
        <v>22</v>
      </c>
      <c r="F215" s="9">
        <v>91</v>
      </c>
      <c r="G215" s="12">
        <v>0.22750000000000001</v>
      </c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1:17">
      <c r="A216" s="9"/>
      <c r="B216" s="9">
        <v>-123</v>
      </c>
      <c r="C216" s="9">
        <v>123</v>
      </c>
      <c r="D216" s="9">
        <v>-34</v>
      </c>
      <c r="E216" s="9">
        <v>29</v>
      </c>
      <c r="F216" s="9">
        <v>-5</v>
      </c>
      <c r="G216" s="12">
        <v>-1.2500000000000001E-2</v>
      </c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1: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1:17">
      <c r="A218" s="9"/>
      <c r="B218" s="9">
        <v>0</v>
      </c>
      <c r="C218" s="9">
        <v>0</v>
      </c>
      <c r="D218" s="9">
        <v>0</v>
      </c>
      <c r="E218" s="9">
        <v>0</v>
      </c>
      <c r="F218" s="9">
        <v>0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1:17">
      <c r="A219" s="9"/>
      <c r="B219" s="9">
        <v>0</v>
      </c>
      <c r="C219" s="9">
        <v>0</v>
      </c>
      <c r="D219" s="9">
        <v>0</v>
      </c>
      <c r="E219" s="9">
        <v>0</v>
      </c>
      <c r="F219" s="9">
        <v>0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1:17">
      <c r="A220" s="9"/>
      <c r="B220" s="16" t="s">
        <v>75</v>
      </c>
      <c r="C220" s="16" t="s">
        <v>75</v>
      </c>
      <c r="D220" s="16" t="s">
        <v>75</v>
      </c>
      <c r="E220" s="16" t="s">
        <v>75</v>
      </c>
      <c r="F220" s="16" t="s">
        <v>75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1:17">
      <c r="A221" s="9"/>
      <c r="B221" s="16" t="s">
        <v>75</v>
      </c>
      <c r="C221" s="16" t="s">
        <v>75</v>
      </c>
      <c r="D221" s="16" t="s">
        <v>75</v>
      </c>
      <c r="E221" s="16" t="s">
        <v>75</v>
      </c>
      <c r="F221" s="16" t="s">
        <v>75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1:17">
      <c r="A222" s="8" t="s">
        <v>104</v>
      </c>
      <c r="B222" s="9">
        <v>28</v>
      </c>
      <c r="C222" s="9">
        <v>42</v>
      </c>
      <c r="D222" s="9">
        <v>11</v>
      </c>
      <c r="E222" s="9">
        <v>29</v>
      </c>
      <c r="F222" s="9">
        <v>40</v>
      </c>
      <c r="G222" s="15">
        <v>0.57140000000000002</v>
      </c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1:17">
      <c r="A223" s="8" t="s">
        <v>105</v>
      </c>
      <c r="B223" s="9">
        <v>28</v>
      </c>
      <c r="C223" s="9">
        <v>42</v>
      </c>
      <c r="D223" s="9">
        <v>11</v>
      </c>
      <c r="E223" s="9">
        <v>26</v>
      </c>
      <c r="F223" s="9">
        <v>37</v>
      </c>
      <c r="G223" s="15">
        <v>0.52859999999999996</v>
      </c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1:17">
      <c r="A224" s="9"/>
      <c r="B224" s="9">
        <v>0</v>
      </c>
      <c r="C224" s="9">
        <v>0</v>
      </c>
      <c r="D224" s="9">
        <v>0</v>
      </c>
      <c r="E224" s="9">
        <v>3</v>
      </c>
      <c r="F224" s="9">
        <v>3</v>
      </c>
      <c r="G224" s="15">
        <v>4.2900000000000001E-2</v>
      </c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1:17">
      <c r="A225" s="8" t="s">
        <v>7</v>
      </c>
      <c r="B225" s="8" t="s">
        <v>1</v>
      </c>
      <c r="C225" s="8" t="s">
        <v>2</v>
      </c>
      <c r="D225" s="8" t="s">
        <v>23</v>
      </c>
      <c r="E225" s="8" t="s">
        <v>24</v>
      </c>
      <c r="F225" s="8" t="s">
        <v>5</v>
      </c>
      <c r="G225" s="8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1:17">
      <c r="A226" s="8" t="s">
        <v>106</v>
      </c>
      <c r="B226" s="9">
        <v>35</v>
      </c>
      <c r="C226" s="9">
        <v>27</v>
      </c>
      <c r="D226" s="9">
        <v>7</v>
      </c>
      <c r="E226" s="9">
        <v>12</v>
      </c>
      <c r="F226" s="9">
        <v>19</v>
      </c>
      <c r="G226" s="10">
        <v>0.306452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1:17">
      <c r="A227" s="8" t="s">
        <v>107</v>
      </c>
      <c r="B227" s="9">
        <v>37</v>
      </c>
      <c r="C227" s="9">
        <v>25</v>
      </c>
      <c r="D227" s="9">
        <v>16</v>
      </c>
      <c r="E227" s="9">
        <v>5</v>
      </c>
      <c r="F227" s="9">
        <v>21</v>
      </c>
      <c r="G227" s="10">
        <v>0.33871000000000001</v>
      </c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1:17">
      <c r="A228" s="9"/>
      <c r="B228" s="9">
        <v>-2</v>
      </c>
      <c r="C228" s="9">
        <v>2</v>
      </c>
      <c r="D228" s="9">
        <v>-9</v>
      </c>
      <c r="E228" s="9">
        <v>7</v>
      </c>
      <c r="F228" s="9">
        <v>-2</v>
      </c>
      <c r="G228" s="10">
        <v>-3.2258000000000002E-2</v>
      </c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1:17">
      <c r="A229" s="9"/>
      <c r="B229" s="8" t="s">
        <v>1</v>
      </c>
      <c r="C229" s="8" t="s">
        <v>2</v>
      </c>
      <c r="D229" s="8" t="s">
        <v>23</v>
      </c>
      <c r="E229" s="8" t="s">
        <v>24</v>
      </c>
      <c r="F229" s="8" t="s">
        <v>5</v>
      </c>
      <c r="G229" s="8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1:17">
      <c r="A230" s="8" t="s">
        <v>108</v>
      </c>
      <c r="B230" s="9">
        <v>42</v>
      </c>
      <c r="C230" s="9">
        <v>110</v>
      </c>
      <c r="D230" s="9">
        <v>8</v>
      </c>
      <c r="E230" s="9">
        <v>41</v>
      </c>
      <c r="F230" s="9">
        <v>49</v>
      </c>
      <c r="G230" s="10">
        <v>0.32236799999999999</v>
      </c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1:17">
      <c r="A231" s="8" t="s">
        <v>109</v>
      </c>
      <c r="B231" s="9">
        <v>48</v>
      </c>
      <c r="C231" s="9">
        <v>102</v>
      </c>
      <c r="D231" s="9">
        <v>13</v>
      </c>
      <c r="E231" s="9">
        <v>32</v>
      </c>
      <c r="F231" s="9">
        <v>45</v>
      </c>
      <c r="G231" s="10">
        <v>0.3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1:17">
      <c r="A232" s="9"/>
      <c r="B232" s="9">
        <v>-6</v>
      </c>
      <c r="C232" s="9">
        <v>8</v>
      </c>
      <c r="D232" s="9">
        <v>-5</v>
      </c>
      <c r="E232" s="9">
        <v>9</v>
      </c>
      <c r="F232" s="9">
        <v>4</v>
      </c>
      <c r="G232" s="10">
        <v>2.2367999999999999E-2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1:17">
      <c r="A233" s="8" t="s">
        <v>110</v>
      </c>
      <c r="B233" s="8" t="s">
        <v>1</v>
      </c>
      <c r="C233" s="8" t="s">
        <v>2</v>
      </c>
      <c r="D233" s="8" t="s">
        <v>3</v>
      </c>
      <c r="E233" s="8" t="s">
        <v>4</v>
      </c>
      <c r="F233" s="8" t="s">
        <v>5</v>
      </c>
      <c r="G233" s="8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1:17">
      <c r="A234" s="8">
        <v>2006</v>
      </c>
      <c r="B234" s="9">
        <v>19</v>
      </c>
      <c r="C234" s="9">
        <v>31</v>
      </c>
      <c r="D234" s="9">
        <v>10</v>
      </c>
      <c r="E234" s="9">
        <v>12</v>
      </c>
      <c r="F234" s="9">
        <v>22</v>
      </c>
      <c r="G234" s="10">
        <v>0.44</v>
      </c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1:17">
      <c r="A235" s="8">
        <v>2002</v>
      </c>
      <c r="B235" s="9">
        <v>22</v>
      </c>
      <c r="C235" s="9">
        <v>28</v>
      </c>
      <c r="D235" s="9">
        <v>5</v>
      </c>
      <c r="E235" s="9">
        <v>6</v>
      </c>
      <c r="F235" s="9">
        <v>11</v>
      </c>
      <c r="G235" s="10">
        <v>0.22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1:17">
      <c r="A236" s="9"/>
      <c r="B236" s="9">
        <v>-3</v>
      </c>
      <c r="C236" s="9">
        <v>3</v>
      </c>
      <c r="D236" s="9">
        <v>5</v>
      </c>
      <c r="E236" s="9">
        <v>6</v>
      </c>
      <c r="F236" s="9">
        <v>11</v>
      </c>
      <c r="G236" s="10">
        <v>0.22</v>
      </c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1:17">
      <c r="A237" s="8" t="s">
        <v>111</v>
      </c>
      <c r="B237" s="8" t="s">
        <v>1</v>
      </c>
      <c r="C237" s="8" t="s">
        <v>2</v>
      </c>
      <c r="D237" s="8" t="s">
        <v>3</v>
      </c>
      <c r="E237" s="8" t="s">
        <v>4</v>
      </c>
      <c r="F237" s="8" t="s">
        <v>5</v>
      </c>
      <c r="G237" s="8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1:17">
      <c r="A238" s="8">
        <v>2006</v>
      </c>
      <c r="B238" s="9">
        <v>52</v>
      </c>
      <c r="C238" s="9">
        <v>68</v>
      </c>
      <c r="D238" s="9">
        <v>32</v>
      </c>
      <c r="E238" s="9">
        <v>32</v>
      </c>
      <c r="F238" s="9">
        <v>64</v>
      </c>
      <c r="G238" s="10">
        <v>0.53333299999999995</v>
      </c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1:17">
      <c r="A239" s="8">
        <v>2002</v>
      </c>
      <c r="B239" s="9">
        <v>62</v>
      </c>
      <c r="C239" s="9">
        <v>58</v>
      </c>
      <c r="D239" s="9">
        <v>31</v>
      </c>
      <c r="E239" s="9">
        <v>26</v>
      </c>
      <c r="F239" s="9">
        <v>57</v>
      </c>
      <c r="G239" s="10">
        <v>0.47499999999999998</v>
      </c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1:17">
      <c r="A240" s="9"/>
      <c r="B240" s="9">
        <v>-10</v>
      </c>
      <c r="C240" s="9">
        <v>10</v>
      </c>
      <c r="D240" s="9">
        <v>1</v>
      </c>
      <c r="E240" s="9">
        <v>6</v>
      </c>
      <c r="F240" s="9">
        <v>7</v>
      </c>
      <c r="G240" s="10">
        <v>5.8333000000000003E-2</v>
      </c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1:17">
      <c r="A241" s="8" t="s">
        <v>7</v>
      </c>
      <c r="B241" s="8" t="s">
        <v>1</v>
      </c>
      <c r="C241" s="8" t="s">
        <v>2</v>
      </c>
      <c r="D241" s="8" t="s">
        <v>3</v>
      </c>
      <c r="E241" s="8" t="s">
        <v>4</v>
      </c>
      <c r="F241" s="8" t="s">
        <v>5</v>
      </c>
      <c r="G241" s="8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1:17">
      <c r="A242" s="8" t="s">
        <v>112</v>
      </c>
      <c r="B242" s="9">
        <v>10</v>
      </c>
      <c r="C242" s="9">
        <v>14</v>
      </c>
      <c r="D242" s="9">
        <v>2</v>
      </c>
      <c r="E242" s="9">
        <v>1</v>
      </c>
      <c r="F242" s="9">
        <v>3</v>
      </c>
      <c r="G242" s="10">
        <v>0.125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1:17">
      <c r="A243" s="8" t="s">
        <v>113</v>
      </c>
      <c r="B243" s="9">
        <v>16</v>
      </c>
      <c r="C243" s="9">
        <v>8</v>
      </c>
      <c r="D243" s="9">
        <v>1</v>
      </c>
      <c r="E243" s="9">
        <v>2</v>
      </c>
      <c r="F243" s="9">
        <v>3</v>
      </c>
      <c r="G243" s="10">
        <v>0.125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1:17">
      <c r="A244" s="9"/>
      <c r="B244" s="9">
        <v>-6</v>
      </c>
      <c r="C244" s="9">
        <v>6</v>
      </c>
      <c r="D244" s="9">
        <v>1</v>
      </c>
      <c r="E244" s="9">
        <v>-1</v>
      </c>
      <c r="F244" s="9">
        <v>0</v>
      </c>
      <c r="G244" s="10">
        <v>0</v>
      </c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1:17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1:17">
      <c r="A246" s="8" t="s">
        <v>114</v>
      </c>
      <c r="B246" s="9">
        <v>28</v>
      </c>
      <c r="C246" s="9">
        <v>20</v>
      </c>
      <c r="D246" s="9">
        <v>7</v>
      </c>
      <c r="E246" s="9">
        <v>2</v>
      </c>
      <c r="F246" s="9">
        <v>9</v>
      </c>
      <c r="G246" s="10">
        <v>0.1875</v>
      </c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1:17">
      <c r="A247" s="8" t="s">
        <v>115</v>
      </c>
      <c r="B247" s="9">
        <v>34</v>
      </c>
      <c r="C247" s="9">
        <v>14</v>
      </c>
      <c r="D247" s="9">
        <v>4</v>
      </c>
      <c r="E247" s="9">
        <v>2</v>
      </c>
      <c r="F247" s="9">
        <v>6</v>
      </c>
      <c r="G247" s="10">
        <v>0.125</v>
      </c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1:17">
      <c r="A248" s="9"/>
      <c r="B248" s="9">
        <v>-6</v>
      </c>
      <c r="C248" s="9">
        <v>6</v>
      </c>
      <c r="D248" s="9">
        <v>3</v>
      </c>
      <c r="E248" s="9">
        <v>0</v>
      </c>
      <c r="F248" s="9">
        <v>3</v>
      </c>
      <c r="G248" s="10">
        <v>6.25E-2</v>
      </c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1:17">
      <c r="A249" s="8" t="s">
        <v>7</v>
      </c>
      <c r="B249" s="8" t="s">
        <v>1</v>
      </c>
      <c r="C249" s="8" t="s">
        <v>2</v>
      </c>
      <c r="D249" s="8" t="s">
        <v>23</v>
      </c>
      <c r="E249" s="8" t="s">
        <v>24</v>
      </c>
      <c r="F249" s="8" t="s">
        <v>5</v>
      </c>
      <c r="G249" s="8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1:17">
      <c r="A250" s="8" t="s">
        <v>116</v>
      </c>
      <c r="B250" s="9">
        <v>8</v>
      </c>
      <c r="C250" s="9">
        <v>9</v>
      </c>
      <c r="D250" s="9">
        <v>0</v>
      </c>
      <c r="E250" s="9">
        <v>2</v>
      </c>
      <c r="F250" s="9">
        <v>2</v>
      </c>
      <c r="G250" s="10">
        <v>0.117647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1:17">
      <c r="A251" s="8" t="s">
        <v>117</v>
      </c>
      <c r="B251" s="9">
        <v>9</v>
      </c>
      <c r="C251" s="9">
        <v>8</v>
      </c>
      <c r="D251" s="9">
        <v>1</v>
      </c>
      <c r="E251" s="9">
        <v>1</v>
      </c>
      <c r="F251" s="9">
        <v>2</v>
      </c>
      <c r="G251" s="10">
        <v>0.117647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1:17">
      <c r="A252" s="9"/>
      <c r="B252" s="9">
        <v>-1</v>
      </c>
      <c r="C252" s="9">
        <v>1</v>
      </c>
      <c r="D252" s="9">
        <v>-1</v>
      </c>
      <c r="E252" s="9">
        <v>1</v>
      </c>
      <c r="F252" s="9">
        <v>0</v>
      </c>
      <c r="G252" s="10">
        <v>0</v>
      </c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1:17">
      <c r="A253" s="9"/>
      <c r="B253" s="8" t="s">
        <v>1</v>
      </c>
      <c r="C253" s="8" t="s">
        <v>2</v>
      </c>
      <c r="D253" s="8" t="s">
        <v>23</v>
      </c>
      <c r="E253" s="8" t="s">
        <v>24</v>
      </c>
      <c r="F253" s="8" t="s">
        <v>5</v>
      </c>
      <c r="G253" s="8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1:17">
      <c r="A254" s="8" t="s">
        <v>118</v>
      </c>
      <c r="B254" s="9">
        <v>52</v>
      </c>
      <c r="C254" s="9">
        <v>47</v>
      </c>
      <c r="D254" s="9">
        <v>6</v>
      </c>
      <c r="E254" s="9">
        <v>4</v>
      </c>
      <c r="F254" s="9">
        <v>10</v>
      </c>
      <c r="G254" s="10">
        <v>0.10101</v>
      </c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1:17">
      <c r="A255" s="8" t="s">
        <v>119</v>
      </c>
      <c r="B255" s="9">
        <v>62</v>
      </c>
      <c r="C255" s="9">
        <v>37</v>
      </c>
      <c r="D255" s="9">
        <v>12</v>
      </c>
      <c r="E255" s="9">
        <v>4</v>
      </c>
      <c r="F255" s="9">
        <v>16</v>
      </c>
      <c r="G255" s="10">
        <v>0.16161600000000001</v>
      </c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1:17">
      <c r="A256" s="9"/>
      <c r="B256" s="9">
        <v>-10</v>
      </c>
      <c r="C256" s="9">
        <v>10</v>
      </c>
      <c r="D256" s="9">
        <v>-6</v>
      </c>
      <c r="E256" s="9">
        <v>0</v>
      </c>
      <c r="F256" s="9">
        <v>-6</v>
      </c>
      <c r="G256" s="10">
        <v>-6.0606E-2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1:17">
      <c r="A257" s="8" t="s">
        <v>7</v>
      </c>
      <c r="B257" s="8" t="s">
        <v>1</v>
      </c>
      <c r="C257" s="8" t="s">
        <v>2</v>
      </c>
      <c r="D257" s="8" t="s">
        <v>3</v>
      </c>
      <c r="E257" s="8" t="s">
        <v>4</v>
      </c>
      <c r="F257" s="8" t="s">
        <v>5</v>
      </c>
      <c r="G257" s="8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1:17">
      <c r="A258" s="8" t="s">
        <v>120</v>
      </c>
      <c r="B258" s="9">
        <v>11</v>
      </c>
      <c r="C258" s="9">
        <v>13</v>
      </c>
      <c r="D258" s="9">
        <v>4</v>
      </c>
      <c r="E258" s="9">
        <v>5</v>
      </c>
      <c r="F258" s="9">
        <v>9</v>
      </c>
      <c r="G258" s="10">
        <v>0.375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1:17">
      <c r="A259" s="8" t="s">
        <v>121</v>
      </c>
      <c r="B259" s="9">
        <v>8</v>
      </c>
      <c r="C259" s="9">
        <v>16</v>
      </c>
      <c r="D259" s="9">
        <v>3</v>
      </c>
      <c r="E259" s="9">
        <v>8</v>
      </c>
      <c r="F259" s="9">
        <v>11</v>
      </c>
      <c r="G259" s="10">
        <v>0.45833299999999999</v>
      </c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1:17">
      <c r="A260" s="9"/>
      <c r="B260" s="9">
        <v>3</v>
      </c>
      <c r="C260" s="9">
        <v>-3</v>
      </c>
      <c r="D260" s="9">
        <v>1</v>
      </c>
      <c r="E260" s="9">
        <v>-3</v>
      </c>
      <c r="F260" s="9">
        <v>-2</v>
      </c>
      <c r="G260" s="10">
        <v>-8.3333000000000004E-2</v>
      </c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1:17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1:17">
      <c r="A262" s="8" t="s">
        <v>122</v>
      </c>
      <c r="B262" s="9">
        <v>57</v>
      </c>
      <c r="C262" s="9">
        <v>44</v>
      </c>
      <c r="D262" s="9">
        <v>27</v>
      </c>
      <c r="E262" s="9">
        <v>27</v>
      </c>
      <c r="F262" s="9">
        <v>54</v>
      </c>
      <c r="G262" s="10">
        <v>0.53465300000000004</v>
      </c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1:17">
      <c r="A263" s="8" t="s">
        <v>123</v>
      </c>
      <c r="B263" s="9">
        <v>48</v>
      </c>
      <c r="C263" s="9">
        <v>53</v>
      </c>
      <c r="D263" s="9">
        <v>28</v>
      </c>
      <c r="E263" s="9">
        <v>24</v>
      </c>
      <c r="F263" s="9">
        <v>52</v>
      </c>
      <c r="G263" s="10">
        <v>0.51485099999999995</v>
      </c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1:17">
      <c r="A264" s="9"/>
      <c r="B264" s="9">
        <v>9</v>
      </c>
      <c r="C264" s="9">
        <v>-9</v>
      </c>
      <c r="D264" s="9">
        <v>-1</v>
      </c>
      <c r="E264" s="9">
        <v>3</v>
      </c>
      <c r="F264" s="9">
        <v>2</v>
      </c>
      <c r="G264" s="10">
        <v>1.9802E-2</v>
      </c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1:17">
      <c r="A265" s="8" t="s">
        <v>7</v>
      </c>
      <c r="B265" s="8" t="s">
        <v>1</v>
      </c>
      <c r="C265" s="8" t="s">
        <v>2</v>
      </c>
      <c r="D265" s="8" t="s">
        <v>3</v>
      </c>
      <c r="E265" s="8" t="s">
        <v>4</v>
      </c>
      <c r="F265" s="8" t="s">
        <v>5</v>
      </c>
      <c r="G265" s="8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1:17">
      <c r="A266" s="8" t="s">
        <v>124</v>
      </c>
      <c r="B266" s="9">
        <v>4</v>
      </c>
      <c r="C266" s="9">
        <v>10</v>
      </c>
      <c r="D266" s="9">
        <v>0</v>
      </c>
      <c r="E266" s="9">
        <v>1</v>
      </c>
      <c r="F266" s="9">
        <v>1</v>
      </c>
      <c r="G266" s="10">
        <v>7.1429000000000006E-2</v>
      </c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1:17">
      <c r="A267" s="8" t="s">
        <v>125</v>
      </c>
      <c r="B267" s="9">
        <v>5</v>
      </c>
      <c r="C267" s="9">
        <v>10</v>
      </c>
      <c r="D267" s="9">
        <v>0</v>
      </c>
      <c r="E267" s="9">
        <v>1</v>
      </c>
      <c r="F267" s="9">
        <v>1</v>
      </c>
      <c r="G267" s="10">
        <v>6.6667000000000004E-2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1:17">
      <c r="A268" s="9"/>
      <c r="B268" s="9">
        <v>-1</v>
      </c>
      <c r="C268" s="9">
        <v>0</v>
      </c>
      <c r="D268" s="9">
        <v>0</v>
      </c>
      <c r="E268" s="9">
        <v>0</v>
      </c>
      <c r="F268" s="9">
        <v>0</v>
      </c>
      <c r="G268" s="10">
        <v>4.7619999999999997E-3</v>
      </c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1:17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1:17">
      <c r="A270" s="8" t="s">
        <v>126</v>
      </c>
      <c r="B270" s="9">
        <v>29</v>
      </c>
      <c r="C270" s="9">
        <v>31</v>
      </c>
      <c r="D270" s="9">
        <v>4</v>
      </c>
      <c r="E270" s="9">
        <v>6</v>
      </c>
      <c r="F270" s="9">
        <v>10</v>
      </c>
      <c r="G270" s="10">
        <v>0.163934</v>
      </c>
      <c r="H270" s="8" t="s">
        <v>75</v>
      </c>
      <c r="I270" s="9"/>
      <c r="J270" s="9"/>
      <c r="K270" s="9"/>
      <c r="L270" s="9"/>
      <c r="M270" s="9"/>
      <c r="N270" s="9"/>
      <c r="O270" s="9"/>
      <c r="P270" s="9"/>
      <c r="Q270" s="9"/>
    </row>
    <row r="271" spans="1:17">
      <c r="A271" s="8" t="s">
        <v>127</v>
      </c>
      <c r="B271" s="9">
        <v>35</v>
      </c>
      <c r="C271" s="9">
        <v>25</v>
      </c>
      <c r="D271" s="9">
        <v>3</v>
      </c>
      <c r="E271" s="9">
        <v>12</v>
      </c>
      <c r="F271" s="9">
        <v>15</v>
      </c>
      <c r="G271" s="10">
        <v>0.25</v>
      </c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1:17">
      <c r="A272" s="9"/>
      <c r="B272" s="9">
        <v>-6</v>
      </c>
      <c r="C272" s="9">
        <v>6</v>
      </c>
      <c r="D272" s="9">
        <v>1</v>
      </c>
      <c r="E272" s="9">
        <v>-6</v>
      </c>
      <c r="F272" s="9">
        <v>-5</v>
      </c>
      <c r="G272" s="10">
        <v>-8.6066000000000004E-2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1:17">
      <c r="A273" s="8" t="s">
        <v>7</v>
      </c>
      <c r="B273" s="8" t="s">
        <v>1</v>
      </c>
      <c r="C273" s="8" t="s">
        <v>2</v>
      </c>
      <c r="D273" s="8" t="s">
        <v>23</v>
      </c>
      <c r="E273" s="8" t="s">
        <v>24</v>
      </c>
      <c r="F273" s="8" t="s">
        <v>5</v>
      </c>
      <c r="G273" s="8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1:17">
      <c r="A274" s="8" t="s">
        <v>128</v>
      </c>
      <c r="B274" s="9">
        <v>15</v>
      </c>
      <c r="C274" s="9">
        <v>10</v>
      </c>
      <c r="D274" s="9">
        <v>0</v>
      </c>
      <c r="E274" s="9">
        <v>6</v>
      </c>
      <c r="F274" s="9">
        <v>6</v>
      </c>
      <c r="G274" s="10">
        <v>0.24</v>
      </c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1:17">
      <c r="A275" s="8" t="s">
        <v>129</v>
      </c>
      <c r="B275" s="9">
        <v>16</v>
      </c>
      <c r="C275" s="9">
        <v>9</v>
      </c>
      <c r="D275" s="9">
        <v>4</v>
      </c>
      <c r="E275" s="9">
        <v>2</v>
      </c>
      <c r="F275" s="9">
        <v>6</v>
      </c>
      <c r="G275" s="10">
        <v>0.24</v>
      </c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1:17">
      <c r="A276" s="9"/>
      <c r="B276" s="9">
        <v>-1</v>
      </c>
      <c r="C276" s="9">
        <v>1</v>
      </c>
      <c r="D276" s="9">
        <v>-4</v>
      </c>
      <c r="E276" s="9">
        <v>4</v>
      </c>
      <c r="F276" s="9">
        <v>0</v>
      </c>
      <c r="G276" s="10">
        <v>0</v>
      </c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1:1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1:17">
      <c r="A278" s="8" t="s">
        <v>130</v>
      </c>
      <c r="B278" s="9">
        <v>100</v>
      </c>
      <c r="C278" s="9">
        <v>103</v>
      </c>
      <c r="D278" s="9">
        <v>26</v>
      </c>
      <c r="E278" s="9">
        <v>38</v>
      </c>
      <c r="F278" s="9">
        <v>64</v>
      </c>
      <c r="G278" s="10">
        <v>0.31527100000000002</v>
      </c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1:17">
      <c r="A279" s="8" t="s">
        <v>131</v>
      </c>
      <c r="B279" s="9">
        <v>111</v>
      </c>
      <c r="C279" s="9">
        <v>92</v>
      </c>
      <c r="D279" s="9">
        <v>42</v>
      </c>
      <c r="E279" s="9">
        <v>41</v>
      </c>
      <c r="F279" s="9">
        <v>83</v>
      </c>
      <c r="G279" s="10">
        <v>0.40886699999999998</v>
      </c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1:17">
      <c r="A280" s="9"/>
      <c r="B280" s="9">
        <v>-11</v>
      </c>
      <c r="C280" s="9">
        <v>11</v>
      </c>
      <c r="D280" s="9">
        <v>-16</v>
      </c>
      <c r="E280" s="9">
        <v>-3</v>
      </c>
      <c r="F280" s="9">
        <v>-19</v>
      </c>
      <c r="G280" s="10">
        <v>-9.3595999999999999E-2</v>
      </c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1:17">
      <c r="A281" s="8" t="s">
        <v>7</v>
      </c>
      <c r="B281" s="8" t="s">
        <v>1</v>
      </c>
      <c r="C281" s="8" t="s">
        <v>2</v>
      </c>
      <c r="D281" s="8" t="s">
        <v>8</v>
      </c>
      <c r="E281" s="8" t="s">
        <v>3</v>
      </c>
      <c r="F281" s="8" t="s">
        <v>4</v>
      </c>
      <c r="G281" s="8" t="s">
        <v>5</v>
      </c>
      <c r="H281" s="8"/>
      <c r="I281" s="9"/>
      <c r="J281" s="9"/>
      <c r="K281" s="9"/>
      <c r="L281" s="9"/>
      <c r="M281" s="9"/>
      <c r="N281" s="9"/>
      <c r="O281" s="9"/>
      <c r="P281" s="9"/>
      <c r="Q281" s="9"/>
    </row>
    <row r="282" spans="1:17">
      <c r="A282" s="8" t="s">
        <v>132</v>
      </c>
      <c r="B282" s="9">
        <v>5</v>
      </c>
      <c r="C282" s="9">
        <v>33</v>
      </c>
      <c r="D282" s="9">
        <v>0</v>
      </c>
      <c r="E282" s="9">
        <v>0</v>
      </c>
      <c r="F282" s="9">
        <v>19</v>
      </c>
      <c r="G282" s="9">
        <v>19</v>
      </c>
      <c r="H282" s="10">
        <v>0.5</v>
      </c>
      <c r="I282" s="9"/>
      <c r="J282" s="9"/>
      <c r="K282" s="9"/>
      <c r="L282" s="9"/>
      <c r="M282" s="9"/>
      <c r="N282" s="9"/>
      <c r="O282" s="9"/>
      <c r="P282" s="9"/>
      <c r="Q282" s="9"/>
    </row>
    <row r="283" spans="1:17">
      <c r="A283" s="8" t="s">
        <v>133</v>
      </c>
      <c r="B283" s="9">
        <v>6</v>
      </c>
      <c r="C283" s="9">
        <v>32</v>
      </c>
      <c r="D283" s="9">
        <v>0</v>
      </c>
      <c r="E283" s="9">
        <v>2</v>
      </c>
      <c r="F283" s="9">
        <v>13</v>
      </c>
      <c r="G283" s="9">
        <v>15</v>
      </c>
      <c r="H283" s="10">
        <v>0.394737</v>
      </c>
      <c r="I283" s="9"/>
      <c r="J283" s="9"/>
      <c r="K283" s="9"/>
      <c r="L283" s="9"/>
      <c r="M283" s="9"/>
      <c r="N283" s="9"/>
      <c r="O283" s="9"/>
      <c r="P283" s="9"/>
      <c r="Q283" s="9"/>
    </row>
    <row r="284" spans="1:17">
      <c r="A284" s="9"/>
      <c r="B284" s="9">
        <v>-1</v>
      </c>
      <c r="C284" s="9">
        <v>1</v>
      </c>
      <c r="D284" s="9"/>
      <c r="E284" s="9">
        <v>-2</v>
      </c>
      <c r="F284" s="9">
        <v>6</v>
      </c>
      <c r="G284" s="9">
        <v>4</v>
      </c>
      <c r="H284" s="10">
        <v>0.105263</v>
      </c>
      <c r="I284" s="9"/>
      <c r="J284" s="9"/>
      <c r="K284" s="9"/>
      <c r="L284" s="9"/>
      <c r="M284" s="9"/>
      <c r="N284" s="9"/>
      <c r="O284" s="9"/>
      <c r="P284" s="9"/>
      <c r="Q284" s="9"/>
    </row>
    <row r="285" spans="1:17">
      <c r="A285" s="9"/>
      <c r="B285" s="8" t="s">
        <v>1</v>
      </c>
      <c r="C285" s="8" t="s">
        <v>2</v>
      </c>
      <c r="D285" s="8" t="s">
        <v>8</v>
      </c>
      <c r="E285" s="8" t="s">
        <v>23</v>
      </c>
      <c r="F285" s="8" t="s">
        <v>4</v>
      </c>
      <c r="G285" s="8" t="s">
        <v>5</v>
      </c>
      <c r="H285" s="8"/>
      <c r="I285" s="9"/>
      <c r="J285" s="9"/>
      <c r="K285" s="9"/>
      <c r="L285" s="9"/>
      <c r="M285" s="9"/>
      <c r="N285" s="9"/>
      <c r="O285" s="9"/>
      <c r="P285" s="9"/>
      <c r="Q285" s="9"/>
    </row>
    <row r="286" spans="1:17">
      <c r="A286" s="8" t="s">
        <v>134</v>
      </c>
      <c r="B286" s="9">
        <v>15</v>
      </c>
      <c r="C286" s="9">
        <v>60</v>
      </c>
      <c r="D286" s="9">
        <v>0</v>
      </c>
      <c r="E286" s="9">
        <v>4</v>
      </c>
      <c r="F286" s="9">
        <v>34</v>
      </c>
      <c r="G286" s="9">
        <v>38</v>
      </c>
      <c r="H286" s="10">
        <v>0.50666699999999998</v>
      </c>
      <c r="I286" s="9"/>
      <c r="J286" s="9"/>
      <c r="K286" s="9"/>
      <c r="L286" s="9"/>
      <c r="M286" s="9"/>
      <c r="N286" s="9"/>
      <c r="O286" s="9"/>
      <c r="P286" s="9"/>
      <c r="Q286" s="9"/>
    </row>
    <row r="287" spans="1:17">
      <c r="A287" s="8" t="s">
        <v>135</v>
      </c>
      <c r="B287" s="9">
        <v>11</v>
      </c>
      <c r="C287" s="9">
        <v>63</v>
      </c>
      <c r="D287" s="9">
        <v>1</v>
      </c>
      <c r="E287" s="9">
        <v>6</v>
      </c>
      <c r="F287" s="9">
        <v>35</v>
      </c>
      <c r="G287" s="9">
        <v>41</v>
      </c>
      <c r="H287" s="10">
        <v>0.54666700000000001</v>
      </c>
      <c r="I287" s="9"/>
      <c r="J287" s="9"/>
      <c r="K287" s="9"/>
      <c r="L287" s="9"/>
      <c r="M287" s="9"/>
      <c r="N287" s="9"/>
      <c r="O287" s="9"/>
      <c r="P287" s="9"/>
      <c r="Q287" s="9"/>
    </row>
    <row r="288" spans="1:17">
      <c r="A288" s="9"/>
      <c r="B288" s="9">
        <v>4</v>
      </c>
      <c r="C288" s="9">
        <v>-3</v>
      </c>
      <c r="D288" s="9"/>
      <c r="E288" s="9">
        <v>-2</v>
      </c>
      <c r="F288" s="9">
        <v>-1</v>
      </c>
      <c r="G288" s="9">
        <v>-3</v>
      </c>
      <c r="H288" s="10">
        <v>-0.04</v>
      </c>
      <c r="I288" s="9"/>
      <c r="J288" s="9"/>
      <c r="K288" s="9"/>
      <c r="L288" s="9"/>
      <c r="M288" s="9"/>
      <c r="N288" s="9"/>
      <c r="O288" s="9"/>
      <c r="P288" s="9"/>
      <c r="Q288" s="9"/>
    </row>
    <row r="289" spans="1:17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1:17">
      <c r="A290" s="9"/>
      <c r="B290" s="9">
        <v>0</v>
      </c>
      <c r="C290" s="9">
        <v>0</v>
      </c>
      <c r="D290" s="9">
        <v>0</v>
      </c>
      <c r="E290" s="9">
        <v>0</v>
      </c>
      <c r="F290" s="9">
        <v>0</v>
      </c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1:17">
      <c r="A291" s="9"/>
      <c r="B291" s="9">
        <v>0</v>
      </c>
      <c r="C291" s="9">
        <v>0</v>
      </c>
      <c r="D291" s="9">
        <v>0</v>
      </c>
      <c r="E291" s="9">
        <v>0</v>
      </c>
      <c r="F291" s="9">
        <v>0</v>
      </c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1:17">
      <c r="A292" s="9"/>
      <c r="B292" s="16" t="s">
        <v>75</v>
      </c>
      <c r="C292" s="16" t="s">
        <v>75</v>
      </c>
      <c r="D292" s="16" t="s">
        <v>75</v>
      </c>
      <c r="E292" s="16" t="s">
        <v>75</v>
      </c>
      <c r="F292" s="16" t="s">
        <v>75</v>
      </c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1:17">
      <c r="A293" s="8" t="s">
        <v>136</v>
      </c>
      <c r="B293" s="8" t="s">
        <v>1</v>
      </c>
      <c r="C293" s="8" t="s">
        <v>2</v>
      </c>
      <c r="D293" s="8" t="s">
        <v>8</v>
      </c>
      <c r="E293" s="8" t="s">
        <v>3</v>
      </c>
      <c r="F293" s="8" t="s">
        <v>4</v>
      </c>
      <c r="G293" s="8" t="s">
        <v>5</v>
      </c>
      <c r="H293" s="8"/>
      <c r="I293" s="9"/>
      <c r="J293" s="9"/>
      <c r="K293" s="9"/>
      <c r="L293" s="9"/>
      <c r="M293" s="9"/>
      <c r="N293" s="9"/>
      <c r="O293" s="9"/>
      <c r="P293" s="9"/>
      <c r="Q293" s="9"/>
    </row>
    <row r="294" spans="1:17">
      <c r="A294" s="8">
        <v>2006</v>
      </c>
      <c r="B294" s="9">
        <v>72</v>
      </c>
      <c r="C294" s="9">
        <v>52</v>
      </c>
      <c r="D294" s="9">
        <v>0</v>
      </c>
      <c r="E294" s="9">
        <v>55</v>
      </c>
      <c r="F294" s="9">
        <v>38</v>
      </c>
      <c r="G294" s="9">
        <v>93</v>
      </c>
      <c r="H294" s="10">
        <v>0.75</v>
      </c>
      <c r="I294" s="9"/>
      <c r="J294" s="9"/>
      <c r="K294" s="9"/>
      <c r="L294" s="9"/>
      <c r="M294" s="9"/>
      <c r="N294" s="9"/>
      <c r="O294" s="9"/>
      <c r="P294" s="9"/>
      <c r="Q294" s="9"/>
    </row>
    <row r="295" spans="1:17">
      <c r="A295" s="8">
        <v>2002</v>
      </c>
      <c r="B295" s="9">
        <v>73</v>
      </c>
      <c r="C295" s="9">
        <v>51</v>
      </c>
      <c r="D295" s="9">
        <v>0</v>
      </c>
      <c r="E295" s="9">
        <v>52</v>
      </c>
      <c r="F295" s="9">
        <v>38</v>
      </c>
      <c r="G295" s="9">
        <v>90</v>
      </c>
      <c r="H295" s="10">
        <v>0.72580599999999995</v>
      </c>
      <c r="I295" s="9"/>
      <c r="J295" s="9"/>
      <c r="K295" s="9"/>
      <c r="L295" s="9"/>
      <c r="M295" s="9"/>
      <c r="N295" s="9"/>
      <c r="O295" s="9"/>
      <c r="P295" s="9"/>
      <c r="Q295" s="9"/>
    </row>
    <row r="296" spans="1:17">
      <c r="A296" s="9"/>
      <c r="B296" s="9">
        <v>-1</v>
      </c>
      <c r="C296" s="9">
        <v>1</v>
      </c>
      <c r="D296" s="9">
        <v>0</v>
      </c>
      <c r="E296" s="9">
        <v>3</v>
      </c>
      <c r="F296" s="9">
        <v>0</v>
      </c>
      <c r="G296" s="9">
        <v>3</v>
      </c>
      <c r="H296" s="10">
        <v>2.4194E-2</v>
      </c>
      <c r="I296" s="9"/>
      <c r="J296" s="9"/>
      <c r="K296" s="9"/>
      <c r="L296" s="9"/>
      <c r="M296" s="9"/>
      <c r="N296" s="9"/>
      <c r="O296" s="9"/>
      <c r="P296" s="9"/>
      <c r="Q296" s="9"/>
    </row>
    <row r="297" spans="1:17">
      <c r="A297" s="8" t="s">
        <v>7</v>
      </c>
      <c r="B297" s="8" t="s">
        <v>1</v>
      </c>
      <c r="C297" s="8" t="s">
        <v>2</v>
      </c>
      <c r="D297" s="8" t="s">
        <v>8</v>
      </c>
      <c r="E297" s="8" t="s">
        <v>3</v>
      </c>
      <c r="F297" s="8" t="s">
        <v>4</v>
      </c>
      <c r="G297" s="8" t="s">
        <v>5</v>
      </c>
      <c r="H297" s="8"/>
      <c r="I297" s="9"/>
      <c r="J297" s="9"/>
      <c r="K297" s="9"/>
      <c r="L297" s="9"/>
      <c r="M297" s="9"/>
      <c r="N297" s="9"/>
      <c r="O297" s="9"/>
      <c r="P297" s="9"/>
      <c r="Q297" s="9"/>
    </row>
    <row r="298" spans="1:17">
      <c r="A298" s="7" t="s">
        <v>137</v>
      </c>
      <c r="B298" s="9">
        <v>20</v>
      </c>
      <c r="C298" s="9">
        <v>14</v>
      </c>
      <c r="D298" s="9"/>
      <c r="E298" s="9">
        <v>6</v>
      </c>
      <c r="F298" s="9">
        <v>0</v>
      </c>
      <c r="G298" s="9">
        <v>6</v>
      </c>
      <c r="H298" s="10">
        <v>0.17647099999999999</v>
      </c>
      <c r="I298" s="9"/>
      <c r="J298" s="9"/>
      <c r="K298" s="9"/>
      <c r="L298" s="9"/>
      <c r="M298" s="9"/>
      <c r="N298" s="9"/>
      <c r="O298" s="9"/>
      <c r="P298" s="9"/>
      <c r="Q298" s="9"/>
    </row>
    <row r="299" spans="1:17">
      <c r="A299" s="8" t="s">
        <v>138</v>
      </c>
      <c r="B299" s="9">
        <v>25</v>
      </c>
      <c r="C299" s="9">
        <v>10</v>
      </c>
      <c r="D299" s="9">
        <v>0</v>
      </c>
      <c r="E299" s="9">
        <v>15</v>
      </c>
      <c r="F299" s="9">
        <v>2</v>
      </c>
      <c r="G299" s="9">
        <v>17</v>
      </c>
      <c r="H299" s="10">
        <v>0.48571399999999998</v>
      </c>
      <c r="I299" s="9"/>
      <c r="J299" s="9"/>
      <c r="K299" s="9"/>
      <c r="L299" s="9"/>
      <c r="M299" s="9"/>
      <c r="N299" s="9"/>
      <c r="O299" s="9"/>
      <c r="P299" s="9"/>
      <c r="Q299" s="9"/>
    </row>
    <row r="300" spans="1:17">
      <c r="A300" s="9"/>
      <c r="B300" s="9">
        <v>-5</v>
      </c>
      <c r="C300" s="9">
        <v>4</v>
      </c>
      <c r="D300" s="9">
        <v>0</v>
      </c>
      <c r="E300" s="9">
        <v>-9</v>
      </c>
      <c r="F300" s="9">
        <v>-2</v>
      </c>
      <c r="G300" s="9">
        <v>-11</v>
      </c>
      <c r="H300" s="10">
        <v>-0.30924400000000002</v>
      </c>
      <c r="I300" s="9"/>
      <c r="J300" s="9"/>
      <c r="K300" s="9"/>
      <c r="L300" s="9"/>
      <c r="M300" s="9"/>
      <c r="N300" s="9"/>
      <c r="O300" s="9"/>
      <c r="P300" s="9"/>
      <c r="Q300" s="9"/>
    </row>
    <row r="301" spans="1:17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1:17">
      <c r="A302" s="7" t="s">
        <v>139</v>
      </c>
      <c r="B302" s="9">
        <v>50</v>
      </c>
      <c r="C302" s="9">
        <v>20</v>
      </c>
      <c r="D302" s="9"/>
      <c r="E302" s="9">
        <v>10</v>
      </c>
      <c r="F302" s="9">
        <v>3</v>
      </c>
      <c r="G302" s="9">
        <v>13</v>
      </c>
      <c r="H302" s="10">
        <v>0.18571399999999999</v>
      </c>
      <c r="I302" s="9"/>
      <c r="J302" s="9"/>
      <c r="K302" s="9"/>
      <c r="L302" s="9"/>
      <c r="M302" s="9"/>
      <c r="N302" s="9"/>
      <c r="O302" s="9"/>
      <c r="P302" s="9"/>
      <c r="Q302" s="9"/>
    </row>
    <row r="303" spans="1:17">
      <c r="A303" s="8" t="s">
        <v>140</v>
      </c>
      <c r="B303" s="9">
        <v>49</v>
      </c>
      <c r="C303" s="9">
        <v>21</v>
      </c>
      <c r="D303" s="9">
        <v>0</v>
      </c>
      <c r="E303" s="9">
        <v>22</v>
      </c>
      <c r="F303" s="9">
        <v>1</v>
      </c>
      <c r="G303" s="9">
        <v>23</v>
      </c>
      <c r="H303" s="10">
        <v>0.328571</v>
      </c>
      <c r="I303" s="9"/>
      <c r="J303" s="9"/>
      <c r="K303" s="9"/>
      <c r="L303" s="9"/>
      <c r="M303" s="9"/>
      <c r="N303" s="9"/>
      <c r="O303" s="9"/>
      <c r="P303" s="9"/>
      <c r="Q303" s="9"/>
    </row>
    <row r="304" spans="1:17">
      <c r="A304" s="9"/>
      <c r="B304" s="9">
        <v>1</v>
      </c>
      <c r="C304" s="9">
        <v>-1</v>
      </c>
      <c r="D304" s="9">
        <v>0</v>
      </c>
      <c r="E304" s="9">
        <v>-12</v>
      </c>
      <c r="F304" s="9">
        <v>2</v>
      </c>
      <c r="G304" s="9">
        <v>-10</v>
      </c>
      <c r="H304" s="10">
        <v>-0.14285700000000001</v>
      </c>
      <c r="I304" s="9"/>
      <c r="J304" s="9"/>
      <c r="K304" s="9"/>
      <c r="L304" s="9"/>
      <c r="M304" s="9"/>
      <c r="N304" s="9"/>
      <c r="O304" s="9"/>
      <c r="P304" s="9"/>
      <c r="Q304" s="9"/>
    </row>
    <row r="305" spans="1:17">
      <c r="A305" s="8" t="s">
        <v>7</v>
      </c>
      <c r="B305" s="8" t="s">
        <v>1</v>
      </c>
      <c r="C305" s="8" t="s">
        <v>2</v>
      </c>
      <c r="D305" s="8" t="s">
        <v>8</v>
      </c>
      <c r="E305" s="8" t="s">
        <v>3</v>
      </c>
      <c r="F305" s="8" t="s">
        <v>4</v>
      </c>
      <c r="G305" s="8" t="s">
        <v>5</v>
      </c>
      <c r="H305" s="8"/>
      <c r="I305" s="9"/>
      <c r="J305" s="9"/>
      <c r="K305" s="9"/>
      <c r="L305" s="9"/>
      <c r="M305" s="9"/>
      <c r="N305" s="9"/>
      <c r="O305" s="9"/>
      <c r="P305" s="9"/>
      <c r="Q305" s="9"/>
    </row>
    <row r="306" spans="1:17">
      <c r="A306" s="7" t="s">
        <v>141</v>
      </c>
      <c r="B306" s="9">
        <v>10</v>
      </c>
      <c r="C306" s="9">
        <v>7</v>
      </c>
      <c r="D306" s="9">
        <v>0</v>
      </c>
      <c r="E306" s="9">
        <v>4</v>
      </c>
      <c r="F306" s="9">
        <v>4</v>
      </c>
      <c r="G306" s="9">
        <v>8</v>
      </c>
      <c r="H306" s="10">
        <v>0.47058800000000001</v>
      </c>
      <c r="I306" s="9"/>
      <c r="J306" s="9"/>
      <c r="K306" s="9"/>
      <c r="L306" s="9"/>
      <c r="M306" s="9"/>
      <c r="N306" s="9"/>
      <c r="O306" s="9"/>
      <c r="P306" s="9"/>
      <c r="Q306" s="9"/>
    </row>
    <row r="307" spans="1:17">
      <c r="A307" s="8" t="s">
        <v>142</v>
      </c>
      <c r="B307" s="9">
        <v>10</v>
      </c>
      <c r="C307" s="9">
        <v>7</v>
      </c>
      <c r="D307" s="9">
        <v>0</v>
      </c>
      <c r="E307" s="9">
        <v>3</v>
      </c>
      <c r="F307" s="9">
        <v>3</v>
      </c>
      <c r="G307" s="9">
        <v>6</v>
      </c>
      <c r="H307" s="10">
        <v>0.352941</v>
      </c>
      <c r="I307" s="9"/>
      <c r="J307" s="9"/>
      <c r="K307" s="9"/>
      <c r="L307" s="9"/>
      <c r="M307" s="9"/>
      <c r="N307" s="9"/>
      <c r="O307" s="9"/>
      <c r="P307" s="9"/>
      <c r="Q307" s="9"/>
    </row>
    <row r="308" spans="1:17">
      <c r="A308" s="9"/>
      <c r="B308" s="9">
        <v>0</v>
      </c>
      <c r="C308" s="9">
        <v>0</v>
      </c>
      <c r="D308" s="9">
        <v>0</v>
      </c>
      <c r="E308" s="9">
        <v>1</v>
      </c>
      <c r="F308" s="9">
        <v>1</v>
      </c>
      <c r="G308" s="9">
        <v>2</v>
      </c>
      <c r="H308" s="10">
        <v>0.117647</v>
      </c>
      <c r="I308" s="9"/>
      <c r="J308" s="9"/>
      <c r="K308" s="9"/>
      <c r="L308" s="9"/>
      <c r="M308" s="9"/>
      <c r="N308" s="9"/>
      <c r="O308" s="9"/>
      <c r="P308" s="9"/>
      <c r="Q308" s="9"/>
    </row>
    <row r="309" spans="1:17">
      <c r="A309" s="9"/>
      <c r="B309" s="9"/>
      <c r="C309" s="9"/>
      <c r="D309" s="9"/>
      <c r="E309" s="9"/>
      <c r="F309" s="9"/>
      <c r="G309" s="9"/>
      <c r="H309" s="10"/>
      <c r="I309" s="9"/>
      <c r="J309" s="9"/>
      <c r="K309" s="9"/>
      <c r="L309" s="9"/>
      <c r="M309" s="9"/>
      <c r="N309" s="9"/>
      <c r="O309" s="9"/>
      <c r="P309" s="9"/>
      <c r="Q309" s="9"/>
    </row>
    <row r="310" spans="1:17">
      <c r="A310" s="7" t="s">
        <v>143</v>
      </c>
      <c r="B310" s="9">
        <v>46</v>
      </c>
      <c r="C310" s="9">
        <v>53</v>
      </c>
      <c r="D310" s="9"/>
      <c r="E310" s="9">
        <v>25</v>
      </c>
      <c r="F310" s="9">
        <v>29</v>
      </c>
      <c r="G310" s="9">
        <v>54</v>
      </c>
      <c r="H310" s="10">
        <v>0.54545500000000002</v>
      </c>
      <c r="I310" s="9"/>
      <c r="J310" s="9"/>
      <c r="K310" s="9"/>
      <c r="L310" s="9"/>
      <c r="M310" s="9"/>
      <c r="N310" s="9"/>
      <c r="O310" s="9"/>
      <c r="P310" s="9"/>
      <c r="Q310" s="9"/>
    </row>
    <row r="311" spans="1:17">
      <c r="A311" s="8" t="s">
        <v>144</v>
      </c>
      <c r="B311" s="9">
        <v>45</v>
      </c>
      <c r="C311" s="9">
        <v>54</v>
      </c>
      <c r="D311" s="9"/>
      <c r="E311" s="9">
        <v>25</v>
      </c>
      <c r="F311" s="9">
        <v>20</v>
      </c>
      <c r="G311" s="9">
        <v>45</v>
      </c>
      <c r="H311" s="10">
        <v>0.45454499999999998</v>
      </c>
      <c r="I311" s="9"/>
      <c r="J311" s="9"/>
      <c r="K311" s="9"/>
      <c r="L311" s="9"/>
      <c r="M311" s="9"/>
      <c r="N311" s="9"/>
      <c r="O311" s="9"/>
      <c r="P311" s="9"/>
      <c r="Q311" s="9"/>
    </row>
    <row r="312" spans="1:17">
      <c r="A312" s="9"/>
      <c r="B312" s="9">
        <v>1</v>
      </c>
      <c r="C312" s="9">
        <v>-1</v>
      </c>
      <c r="D312" s="9"/>
      <c r="E312" s="9">
        <v>0</v>
      </c>
      <c r="F312" s="9">
        <v>9</v>
      </c>
      <c r="G312" s="9">
        <v>9</v>
      </c>
      <c r="H312" s="10">
        <v>9.0909000000000004E-2</v>
      </c>
      <c r="I312" s="9"/>
      <c r="J312" s="9"/>
      <c r="K312" s="9"/>
      <c r="L312" s="9"/>
      <c r="M312" s="9"/>
      <c r="N312" s="9"/>
      <c r="O312" s="9"/>
      <c r="P312" s="9"/>
      <c r="Q312" s="9"/>
    </row>
    <row r="313" spans="1:17">
      <c r="A313" s="8" t="s">
        <v>7</v>
      </c>
      <c r="B313" s="8" t="s">
        <v>1</v>
      </c>
      <c r="C313" s="8" t="s">
        <v>2</v>
      </c>
      <c r="D313" s="8" t="s">
        <v>23</v>
      </c>
      <c r="E313" s="8" t="s">
        <v>24</v>
      </c>
      <c r="F313" s="8" t="s">
        <v>5</v>
      </c>
      <c r="G313" s="8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1:17">
      <c r="A314" s="8" t="s">
        <v>145</v>
      </c>
      <c r="B314" s="9">
        <v>11</v>
      </c>
      <c r="C314" s="9">
        <v>5</v>
      </c>
      <c r="D314" s="9">
        <v>7</v>
      </c>
      <c r="E314" s="9">
        <v>2</v>
      </c>
      <c r="F314" s="9">
        <v>9</v>
      </c>
      <c r="G314" s="10">
        <v>0.5625</v>
      </c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1:17">
      <c r="A315" s="8" t="s">
        <v>146</v>
      </c>
      <c r="B315" s="9">
        <v>19</v>
      </c>
      <c r="C315" s="9">
        <v>12</v>
      </c>
      <c r="D315" s="9">
        <v>10</v>
      </c>
      <c r="E315" s="9">
        <v>9</v>
      </c>
      <c r="F315" s="9">
        <v>19</v>
      </c>
      <c r="G315" s="10">
        <v>0.61290299999999998</v>
      </c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1:17">
      <c r="A316" s="9"/>
      <c r="B316" s="9">
        <v>-8</v>
      </c>
      <c r="C316" s="9">
        <v>-7</v>
      </c>
      <c r="D316" s="9">
        <v>-3</v>
      </c>
      <c r="E316" s="9">
        <v>-7</v>
      </c>
      <c r="F316" s="9">
        <v>-10</v>
      </c>
      <c r="G316" s="10">
        <v>-5.0403000000000003E-2</v>
      </c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1: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1:17">
      <c r="A318" s="8" t="s">
        <v>147</v>
      </c>
      <c r="B318" s="9">
        <v>81</v>
      </c>
      <c r="C318" s="9">
        <v>69</v>
      </c>
      <c r="D318" s="9">
        <v>37</v>
      </c>
      <c r="E318" s="9">
        <v>43</v>
      </c>
      <c r="F318" s="9">
        <v>80</v>
      </c>
      <c r="G318" s="10">
        <v>0.53333299999999995</v>
      </c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1:17">
      <c r="A319" s="8" t="s">
        <v>148</v>
      </c>
      <c r="B319" s="9">
        <v>86</v>
      </c>
      <c r="C319" s="9">
        <v>64</v>
      </c>
      <c r="D319" s="9">
        <v>44</v>
      </c>
      <c r="E319" s="9">
        <v>37</v>
      </c>
      <c r="F319" s="9">
        <v>81</v>
      </c>
      <c r="G319" s="10">
        <v>0.54</v>
      </c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1:17">
      <c r="A320" s="9"/>
      <c r="B320" s="9">
        <v>-5</v>
      </c>
      <c r="C320" s="9">
        <v>5</v>
      </c>
      <c r="D320" s="9">
        <v>-7</v>
      </c>
      <c r="E320" s="9">
        <v>6</v>
      </c>
      <c r="F320" s="9">
        <v>-1</v>
      </c>
      <c r="G320" s="10">
        <v>-6.6670000000000002E-3</v>
      </c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1:17">
      <c r="A321" s="8" t="s">
        <v>7</v>
      </c>
      <c r="B321" s="8" t="s">
        <v>1</v>
      </c>
      <c r="C321" s="8" t="s">
        <v>2</v>
      </c>
      <c r="D321" s="8" t="s">
        <v>8</v>
      </c>
      <c r="E321" s="8" t="s">
        <v>3</v>
      </c>
      <c r="F321" s="8" t="s">
        <v>4</v>
      </c>
      <c r="G321" s="8" t="s">
        <v>39</v>
      </c>
      <c r="H321" s="8" t="s">
        <v>5</v>
      </c>
      <c r="I321" s="8"/>
      <c r="J321" s="9"/>
      <c r="K321" s="9"/>
      <c r="L321" s="9"/>
      <c r="M321" s="9"/>
      <c r="N321" s="9"/>
      <c r="O321" s="9"/>
      <c r="P321" s="9"/>
      <c r="Q321" s="9"/>
    </row>
    <row r="322" spans="1:17">
      <c r="A322" s="8" t="s">
        <v>149</v>
      </c>
      <c r="B322" s="9">
        <v>9</v>
      </c>
      <c r="C322" s="9">
        <v>6</v>
      </c>
      <c r="D322" s="9">
        <v>0</v>
      </c>
      <c r="E322" s="9">
        <v>0</v>
      </c>
      <c r="F322" s="9">
        <v>1</v>
      </c>
      <c r="G322" s="9">
        <v>0</v>
      </c>
      <c r="H322" s="9">
        <v>1</v>
      </c>
      <c r="I322" s="10">
        <v>6.6667000000000004E-2</v>
      </c>
      <c r="J322" s="9"/>
      <c r="K322" s="9"/>
      <c r="L322" s="9"/>
      <c r="M322" s="9"/>
      <c r="N322" s="9"/>
      <c r="O322" s="9"/>
      <c r="P322" s="9"/>
      <c r="Q322" s="9"/>
    </row>
    <row r="323" spans="1:17">
      <c r="A323" s="8" t="s">
        <v>150</v>
      </c>
      <c r="B323" s="9">
        <v>10</v>
      </c>
      <c r="C323" s="9">
        <v>6</v>
      </c>
      <c r="D323" s="9">
        <v>0</v>
      </c>
      <c r="E323" s="9">
        <v>5</v>
      </c>
      <c r="F323" s="9">
        <v>1</v>
      </c>
      <c r="G323" s="9">
        <v>0</v>
      </c>
      <c r="H323" s="9">
        <v>6</v>
      </c>
      <c r="I323" s="10">
        <v>0.375</v>
      </c>
      <c r="J323" s="9"/>
      <c r="K323" s="9"/>
      <c r="L323" s="9"/>
      <c r="M323" s="9"/>
      <c r="N323" s="9"/>
      <c r="O323" s="9"/>
      <c r="P323" s="9"/>
      <c r="Q323" s="9"/>
    </row>
    <row r="324" spans="1:17">
      <c r="A324" s="9"/>
      <c r="B324" s="9">
        <v>-1</v>
      </c>
      <c r="C324" s="9">
        <v>0</v>
      </c>
      <c r="D324" s="9">
        <v>0</v>
      </c>
      <c r="E324" s="9">
        <v>-5</v>
      </c>
      <c r="F324" s="9">
        <v>0</v>
      </c>
      <c r="G324" s="9">
        <v>0</v>
      </c>
      <c r="H324" s="9">
        <v>-5</v>
      </c>
      <c r="I324" s="10" t="s">
        <v>151</v>
      </c>
      <c r="J324" s="9"/>
      <c r="K324" s="9"/>
      <c r="L324" s="9"/>
      <c r="M324" s="9"/>
      <c r="N324" s="9"/>
      <c r="O324" s="9"/>
      <c r="P324" s="9"/>
      <c r="Q324" s="9"/>
    </row>
    <row r="325" spans="1:17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1:17">
      <c r="A326" s="8" t="s">
        <v>152</v>
      </c>
      <c r="B326" s="9">
        <v>53</v>
      </c>
      <c r="C326" s="9">
        <v>15</v>
      </c>
      <c r="D326" s="9">
        <v>7</v>
      </c>
      <c r="E326" s="9">
        <v>15</v>
      </c>
      <c r="F326" s="9">
        <v>2</v>
      </c>
      <c r="G326" s="9">
        <v>1</v>
      </c>
      <c r="H326" s="9">
        <v>17</v>
      </c>
      <c r="I326" s="10">
        <v>0.22666700000000001</v>
      </c>
      <c r="J326" s="9"/>
      <c r="K326" s="9"/>
      <c r="L326" s="9"/>
      <c r="M326" s="9"/>
      <c r="N326" s="9"/>
      <c r="O326" s="9"/>
      <c r="P326" s="9"/>
      <c r="Q326" s="9"/>
    </row>
    <row r="327" spans="1:17">
      <c r="A327" s="8" t="s">
        <v>153</v>
      </c>
      <c r="B327" s="9">
        <v>54</v>
      </c>
      <c r="C327" s="9">
        <v>21</v>
      </c>
      <c r="D327" s="9">
        <v>0</v>
      </c>
      <c r="E327" s="9">
        <v>27</v>
      </c>
      <c r="F327" s="9">
        <v>1</v>
      </c>
      <c r="G327" s="9">
        <v>0</v>
      </c>
      <c r="H327" s="9">
        <v>29</v>
      </c>
      <c r="I327" s="10">
        <v>0.38666699999999998</v>
      </c>
      <c r="J327" s="9"/>
      <c r="K327" s="9"/>
      <c r="L327" s="9"/>
      <c r="M327" s="9"/>
      <c r="N327" s="9"/>
      <c r="O327" s="9"/>
      <c r="P327" s="9"/>
      <c r="Q327" s="9"/>
    </row>
    <row r="328" spans="1:17">
      <c r="A328" s="9"/>
      <c r="B328" s="9">
        <v>-1</v>
      </c>
      <c r="C328" s="9">
        <v>-6</v>
      </c>
      <c r="D328" s="9">
        <v>7</v>
      </c>
      <c r="E328" s="9">
        <v>-12</v>
      </c>
      <c r="F328" s="9">
        <v>1</v>
      </c>
      <c r="G328" s="9">
        <v>1</v>
      </c>
      <c r="H328" s="9">
        <v>-12</v>
      </c>
      <c r="I328" s="10" t="s">
        <v>151</v>
      </c>
      <c r="J328" s="9"/>
      <c r="K328" s="9"/>
      <c r="L328" s="9"/>
      <c r="M328" s="9"/>
      <c r="N328" s="9"/>
      <c r="O328" s="9"/>
      <c r="P328" s="9"/>
      <c r="Q328" s="9"/>
    </row>
    <row r="329" spans="1:17">
      <c r="A329" s="8" t="s">
        <v>7</v>
      </c>
      <c r="B329" s="8" t="s">
        <v>1</v>
      </c>
      <c r="C329" s="8" t="s">
        <v>2</v>
      </c>
      <c r="D329" s="8" t="s">
        <v>8</v>
      </c>
      <c r="E329" s="8" t="s">
        <v>3</v>
      </c>
      <c r="F329" s="8" t="s">
        <v>4</v>
      </c>
      <c r="G329" s="8" t="s">
        <v>39</v>
      </c>
      <c r="H329" s="8" t="s">
        <v>5</v>
      </c>
      <c r="I329" s="8"/>
      <c r="J329" s="9"/>
      <c r="K329" s="9"/>
      <c r="L329" s="9"/>
      <c r="M329" s="9"/>
      <c r="N329" s="9"/>
      <c r="O329" s="9"/>
      <c r="P329" s="9"/>
      <c r="Q329" s="9"/>
    </row>
    <row r="330" spans="1:17">
      <c r="A330" s="8" t="s">
        <v>154</v>
      </c>
      <c r="B330" s="9">
        <v>7</v>
      </c>
      <c r="C330" s="9">
        <v>23</v>
      </c>
      <c r="D330" s="9">
        <v>0</v>
      </c>
      <c r="E330" s="9">
        <v>1</v>
      </c>
      <c r="F330" s="9">
        <v>6</v>
      </c>
      <c r="G330" s="9"/>
      <c r="H330" s="9">
        <v>7</v>
      </c>
      <c r="I330" s="10">
        <v>0.23333300000000001</v>
      </c>
      <c r="J330" s="9"/>
      <c r="K330" s="9"/>
      <c r="L330" s="9"/>
      <c r="M330" s="9"/>
      <c r="N330" s="9"/>
      <c r="O330" s="9"/>
      <c r="P330" s="9"/>
      <c r="Q330" s="9"/>
    </row>
    <row r="331" spans="1:17">
      <c r="A331" s="8" t="s">
        <v>155</v>
      </c>
      <c r="B331" s="9">
        <v>11</v>
      </c>
      <c r="C331" s="9">
        <v>19</v>
      </c>
      <c r="D331" s="9">
        <v>0</v>
      </c>
      <c r="E331" s="9">
        <v>4</v>
      </c>
      <c r="F331" s="9">
        <v>1</v>
      </c>
      <c r="G331" s="9"/>
      <c r="H331" s="9">
        <v>5</v>
      </c>
      <c r="I331" s="10">
        <v>0.16666700000000001</v>
      </c>
      <c r="J331" s="9"/>
      <c r="K331" s="9"/>
      <c r="L331" s="9"/>
      <c r="M331" s="9"/>
      <c r="N331" s="9"/>
      <c r="O331" s="9"/>
      <c r="P331" s="9"/>
      <c r="Q331" s="9"/>
    </row>
    <row r="332" spans="1:17">
      <c r="A332" s="9"/>
      <c r="B332" s="9">
        <v>-4</v>
      </c>
      <c r="C332" s="9">
        <v>4</v>
      </c>
      <c r="D332" s="9"/>
      <c r="E332" s="9">
        <v>-3</v>
      </c>
      <c r="F332" s="9">
        <v>5</v>
      </c>
      <c r="G332" s="9"/>
      <c r="H332" s="9">
        <v>2</v>
      </c>
      <c r="I332" s="10">
        <v>6.6667000000000004E-2</v>
      </c>
      <c r="J332" s="9"/>
      <c r="K332" s="9"/>
      <c r="L332" s="9"/>
      <c r="M332" s="9"/>
      <c r="N332" s="9"/>
      <c r="O332" s="9"/>
      <c r="P332" s="9"/>
      <c r="Q332" s="9"/>
    </row>
    <row r="333" spans="1:17">
      <c r="A333" s="9"/>
      <c r="B333" s="9"/>
      <c r="C333" s="9"/>
      <c r="D333" s="9"/>
      <c r="E333" s="9"/>
      <c r="F333" s="9"/>
      <c r="G333" s="9"/>
      <c r="H333" s="9"/>
      <c r="I333" s="10"/>
      <c r="J333" s="9"/>
      <c r="K333" s="9"/>
      <c r="L333" s="9"/>
      <c r="M333" s="9"/>
      <c r="N333" s="9"/>
      <c r="O333" s="9"/>
      <c r="P333" s="9"/>
      <c r="Q333" s="9"/>
    </row>
    <row r="334" spans="1:17">
      <c r="A334" s="8" t="s">
        <v>156</v>
      </c>
      <c r="B334" s="9">
        <v>49</v>
      </c>
      <c r="C334" s="9">
        <v>93</v>
      </c>
      <c r="D334" s="9">
        <v>8</v>
      </c>
      <c r="E334" s="9">
        <v>24</v>
      </c>
      <c r="F334" s="9">
        <v>44</v>
      </c>
      <c r="G334" s="9">
        <v>5</v>
      </c>
      <c r="H334" s="9">
        <v>73</v>
      </c>
      <c r="I334" s="10">
        <v>0.48666700000000002</v>
      </c>
      <c r="J334" s="9"/>
      <c r="K334" s="9"/>
      <c r="L334" s="9"/>
      <c r="M334" s="9"/>
      <c r="N334" s="9"/>
      <c r="O334" s="9"/>
      <c r="P334" s="9"/>
      <c r="Q334" s="9"/>
    </row>
    <row r="335" spans="1:17">
      <c r="A335" s="8" t="s">
        <v>157</v>
      </c>
      <c r="B335" s="9">
        <v>73</v>
      </c>
      <c r="C335" s="9">
        <v>70</v>
      </c>
      <c r="D335" s="9">
        <v>7</v>
      </c>
      <c r="E335" s="9">
        <v>33</v>
      </c>
      <c r="F335" s="9">
        <v>25</v>
      </c>
      <c r="G335" s="9">
        <v>1</v>
      </c>
      <c r="H335" s="9">
        <v>58</v>
      </c>
      <c r="I335" s="10">
        <v>0.38666699999999998</v>
      </c>
      <c r="J335" s="9"/>
      <c r="K335" s="9"/>
      <c r="L335" s="9"/>
      <c r="M335" s="9"/>
      <c r="N335" s="9"/>
      <c r="O335" s="9"/>
      <c r="P335" s="9"/>
      <c r="Q335" s="9"/>
    </row>
    <row r="336" spans="1:17">
      <c r="A336" s="9"/>
      <c r="B336" s="9">
        <v>-24</v>
      </c>
      <c r="C336" s="9">
        <v>23</v>
      </c>
      <c r="D336" s="9">
        <v>1</v>
      </c>
      <c r="E336" s="9">
        <v>-9</v>
      </c>
      <c r="F336" s="9">
        <v>19</v>
      </c>
      <c r="G336" s="9"/>
      <c r="H336" s="9">
        <v>15</v>
      </c>
      <c r="I336" s="10">
        <v>0.1</v>
      </c>
      <c r="J336" s="9"/>
      <c r="K336" s="9"/>
      <c r="L336" s="9"/>
      <c r="M336" s="9"/>
      <c r="N336" s="9"/>
      <c r="O336" s="9"/>
      <c r="P336" s="9"/>
      <c r="Q336" s="9"/>
    </row>
    <row r="337" spans="1:17">
      <c r="A337" s="8" t="s">
        <v>158</v>
      </c>
      <c r="B337" s="8" t="s">
        <v>1</v>
      </c>
      <c r="C337" s="8" t="s">
        <v>2</v>
      </c>
      <c r="D337" s="8" t="s">
        <v>3</v>
      </c>
      <c r="E337" s="8" t="s">
        <v>4</v>
      </c>
      <c r="F337" s="8" t="s">
        <v>5</v>
      </c>
      <c r="G337" s="8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1:17">
      <c r="A338" s="8">
        <v>2006</v>
      </c>
      <c r="B338" s="9">
        <v>6</v>
      </c>
      <c r="C338" s="9">
        <v>18</v>
      </c>
      <c r="D338" s="9">
        <v>1</v>
      </c>
      <c r="E338" s="9">
        <v>4</v>
      </c>
      <c r="F338" s="9">
        <v>5</v>
      </c>
      <c r="G338" s="10">
        <v>0.20833299999999999</v>
      </c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1:17">
      <c r="A339" s="8">
        <v>2002</v>
      </c>
      <c r="B339" s="9">
        <v>12</v>
      </c>
      <c r="C339" s="9">
        <v>12</v>
      </c>
      <c r="D339" s="9">
        <v>6</v>
      </c>
      <c r="E339" s="9">
        <v>7</v>
      </c>
      <c r="F339" s="9">
        <v>13</v>
      </c>
      <c r="G339" s="10">
        <v>0.54166700000000001</v>
      </c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1:17">
      <c r="A340" s="9"/>
      <c r="B340" s="9">
        <v>-6</v>
      </c>
      <c r="C340" s="9">
        <v>6</v>
      </c>
      <c r="D340" s="9">
        <v>-5</v>
      </c>
      <c r="E340" s="9">
        <v>-3</v>
      </c>
      <c r="F340" s="9">
        <v>-8</v>
      </c>
      <c r="G340" s="10">
        <v>-0.33333299999999999</v>
      </c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1:17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1:17">
      <c r="A342" s="8">
        <v>2006</v>
      </c>
      <c r="B342" s="9">
        <v>36</v>
      </c>
      <c r="C342" s="9">
        <v>62</v>
      </c>
      <c r="D342" s="9">
        <v>14</v>
      </c>
      <c r="E342" s="9">
        <v>15</v>
      </c>
      <c r="F342" s="9">
        <v>29</v>
      </c>
      <c r="G342" s="10">
        <v>0.29591800000000001</v>
      </c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1:17">
      <c r="A343" s="8">
        <v>2002</v>
      </c>
      <c r="B343" s="9">
        <v>45</v>
      </c>
      <c r="C343" s="9">
        <v>53</v>
      </c>
      <c r="D343" s="9">
        <v>17</v>
      </c>
      <c r="E343" s="9">
        <v>12</v>
      </c>
      <c r="F343" s="9">
        <v>29</v>
      </c>
      <c r="G343" s="10">
        <v>0.29591800000000001</v>
      </c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1:17">
      <c r="A344" s="9"/>
      <c r="B344" s="9">
        <v>-9</v>
      </c>
      <c r="C344" s="9">
        <v>9</v>
      </c>
      <c r="D344" s="9">
        <v>-3</v>
      </c>
      <c r="E344" s="9">
        <v>3</v>
      </c>
      <c r="F344" s="9">
        <v>0</v>
      </c>
      <c r="G344" s="10">
        <v>0</v>
      </c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1:17">
      <c r="A345" s="8" t="s">
        <v>7</v>
      </c>
      <c r="B345" s="8" t="s">
        <v>1</v>
      </c>
      <c r="C345" s="8" t="s">
        <v>2</v>
      </c>
      <c r="D345" s="8" t="s">
        <v>3</v>
      </c>
      <c r="E345" s="8" t="s">
        <v>4</v>
      </c>
      <c r="F345" s="8" t="s">
        <v>5</v>
      </c>
      <c r="G345" s="8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1:17">
      <c r="A346" s="8" t="s">
        <v>159</v>
      </c>
      <c r="B346" s="9">
        <v>4</v>
      </c>
      <c r="C346" s="9">
        <v>13</v>
      </c>
      <c r="D346" s="9">
        <v>1</v>
      </c>
      <c r="E346" s="9">
        <v>4</v>
      </c>
      <c r="F346" s="9">
        <v>5</v>
      </c>
      <c r="G346" s="10">
        <v>0.29411799999999999</v>
      </c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1:17">
      <c r="A347" s="8" t="s">
        <v>160</v>
      </c>
      <c r="B347" s="9">
        <v>6</v>
      </c>
      <c r="C347" s="9">
        <v>11</v>
      </c>
      <c r="D347" s="9">
        <v>0</v>
      </c>
      <c r="E347" s="9">
        <v>5</v>
      </c>
      <c r="F347" s="9">
        <v>5</v>
      </c>
      <c r="G347" s="10">
        <v>0.29411799999999999</v>
      </c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1:17">
      <c r="A348" s="9"/>
      <c r="B348" s="9">
        <v>-2</v>
      </c>
      <c r="C348" s="9">
        <v>2</v>
      </c>
      <c r="D348" s="9">
        <v>1</v>
      </c>
      <c r="E348" s="9">
        <v>-1</v>
      </c>
      <c r="F348" s="9">
        <v>0</v>
      </c>
      <c r="G348" s="10">
        <v>0</v>
      </c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1:17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1:17">
      <c r="A350" s="8" t="s">
        <v>161</v>
      </c>
      <c r="B350" s="9">
        <v>28</v>
      </c>
      <c r="C350" s="9">
        <v>72</v>
      </c>
      <c r="D350" s="9">
        <v>7</v>
      </c>
      <c r="E350" s="9">
        <v>17</v>
      </c>
      <c r="F350" s="9">
        <v>24</v>
      </c>
      <c r="G350" s="10">
        <v>0.24</v>
      </c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1:17">
      <c r="A351" s="8" t="s">
        <v>162</v>
      </c>
      <c r="B351" s="9">
        <v>32</v>
      </c>
      <c r="C351" s="9">
        <v>68</v>
      </c>
      <c r="D351" s="9">
        <v>5</v>
      </c>
      <c r="E351" s="9">
        <v>30</v>
      </c>
      <c r="F351" s="9">
        <v>35</v>
      </c>
      <c r="G351" s="10">
        <v>0.35</v>
      </c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1:17">
      <c r="A352" s="9"/>
      <c r="B352" s="9">
        <v>-4</v>
      </c>
      <c r="C352" s="9">
        <v>4</v>
      </c>
      <c r="D352" s="9">
        <v>2</v>
      </c>
      <c r="E352" s="9">
        <v>-13</v>
      </c>
      <c r="F352" s="9">
        <v>-11</v>
      </c>
      <c r="G352" s="10">
        <v>-0.11</v>
      </c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1:17">
      <c r="A353" s="8" t="s">
        <v>163</v>
      </c>
      <c r="B353" s="8" t="s">
        <v>1</v>
      </c>
      <c r="C353" s="8" t="s">
        <v>2</v>
      </c>
      <c r="D353" s="8" t="s">
        <v>3</v>
      </c>
      <c r="E353" s="8" t="s">
        <v>4</v>
      </c>
      <c r="F353" s="8" t="s">
        <v>5</v>
      </c>
      <c r="G353" s="8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1:17">
      <c r="A354" s="8">
        <v>2006</v>
      </c>
      <c r="B354" s="9">
        <v>7</v>
      </c>
      <c r="C354" s="9">
        <v>10</v>
      </c>
      <c r="D354" s="9">
        <v>2</v>
      </c>
      <c r="E354" s="9">
        <v>2</v>
      </c>
      <c r="F354" s="9">
        <v>4</v>
      </c>
      <c r="G354" s="10">
        <v>0.235294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1:17">
      <c r="A355" s="8">
        <v>2002</v>
      </c>
      <c r="B355" s="9">
        <v>11</v>
      </c>
      <c r="C355" s="9">
        <v>6</v>
      </c>
      <c r="D355" s="9">
        <v>2</v>
      </c>
      <c r="E355" s="9">
        <v>3</v>
      </c>
      <c r="F355" s="9">
        <v>5</v>
      </c>
      <c r="G355" s="10">
        <v>0.29411799999999999</v>
      </c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1:17">
      <c r="A356" s="9"/>
      <c r="B356" s="9">
        <v>-4</v>
      </c>
      <c r="C356" s="9">
        <v>4</v>
      </c>
      <c r="D356" s="9">
        <v>0</v>
      </c>
      <c r="E356" s="9">
        <v>-1</v>
      </c>
      <c r="F356" s="9">
        <v>-1</v>
      </c>
      <c r="G356" s="10">
        <v>-5.8824000000000001E-2</v>
      </c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1:1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1:17">
      <c r="A358" s="8">
        <v>2006</v>
      </c>
      <c r="B358" s="9">
        <v>52</v>
      </c>
      <c r="C358" s="9">
        <v>47</v>
      </c>
      <c r="D358" s="9">
        <v>14</v>
      </c>
      <c r="E358" s="9">
        <v>25</v>
      </c>
      <c r="F358" s="9">
        <v>39</v>
      </c>
      <c r="G358" s="10">
        <v>0.39393899999999998</v>
      </c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1:17">
      <c r="A359" s="8">
        <v>2002</v>
      </c>
      <c r="B359" s="9">
        <v>59</v>
      </c>
      <c r="C359" s="9">
        <v>40</v>
      </c>
      <c r="D359" s="9">
        <v>29</v>
      </c>
      <c r="E359" s="9">
        <v>23</v>
      </c>
      <c r="F359" s="9">
        <v>52</v>
      </c>
      <c r="G359" s="10">
        <v>0.52525299999999997</v>
      </c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1:17">
      <c r="A360" s="9"/>
      <c r="B360" s="9">
        <v>-7</v>
      </c>
      <c r="C360" s="9">
        <v>7</v>
      </c>
      <c r="D360" s="9">
        <v>-15</v>
      </c>
      <c r="E360" s="9">
        <v>2</v>
      </c>
      <c r="F360" s="9">
        <v>-13</v>
      </c>
      <c r="G360" s="10">
        <v>-0.13131300000000001</v>
      </c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1:17">
      <c r="A361" s="8" t="s">
        <v>7</v>
      </c>
      <c r="B361" s="8" t="s">
        <v>1</v>
      </c>
      <c r="C361" s="8" t="s">
        <v>2</v>
      </c>
      <c r="D361" s="8" t="s">
        <v>3</v>
      </c>
      <c r="E361" s="8" t="s">
        <v>4</v>
      </c>
      <c r="F361" s="8" t="s">
        <v>5</v>
      </c>
      <c r="G361" s="8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1:17">
      <c r="A362" s="8" t="s">
        <v>164</v>
      </c>
      <c r="B362" s="9">
        <v>10</v>
      </c>
      <c r="C362" s="9">
        <v>5</v>
      </c>
      <c r="D362" s="9">
        <v>4</v>
      </c>
      <c r="E362" s="9">
        <v>4</v>
      </c>
      <c r="F362" s="9">
        <v>8</v>
      </c>
      <c r="G362" s="10">
        <v>0.53333299999999995</v>
      </c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1:17">
      <c r="A363" s="8" t="s">
        <v>165</v>
      </c>
      <c r="B363" s="9">
        <v>10</v>
      </c>
      <c r="C363" s="9">
        <v>5</v>
      </c>
      <c r="D363" s="9">
        <v>9</v>
      </c>
      <c r="E363" s="9">
        <v>2</v>
      </c>
      <c r="F363" s="9">
        <v>11</v>
      </c>
      <c r="G363" s="10">
        <v>0.73333300000000001</v>
      </c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1:17">
      <c r="A364" s="9"/>
      <c r="B364" s="9">
        <v>0</v>
      </c>
      <c r="C364" s="9">
        <v>0</v>
      </c>
      <c r="D364" s="9">
        <v>-5</v>
      </c>
      <c r="E364" s="9">
        <v>2</v>
      </c>
      <c r="F364" s="9">
        <v>-3</v>
      </c>
      <c r="G364" s="10">
        <v>-0.2</v>
      </c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1:17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1:17">
      <c r="A366" s="8" t="s">
        <v>166</v>
      </c>
      <c r="B366" s="9">
        <v>43</v>
      </c>
      <c r="C366" s="9">
        <v>17</v>
      </c>
      <c r="D366" s="9">
        <v>33</v>
      </c>
      <c r="E366" s="9">
        <v>8</v>
      </c>
      <c r="F366" s="9">
        <v>41</v>
      </c>
      <c r="G366" s="10">
        <v>0.68333299999999997</v>
      </c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1:17">
      <c r="A367" s="8" t="s">
        <v>167</v>
      </c>
      <c r="B367" s="9">
        <v>45</v>
      </c>
      <c r="C367" s="9">
        <v>15</v>
      </c>
      <c r="D367" s="9">
        <v>27</v>
      </c>
      <c r="E367" s="9">
        <v>4</v>
      </c>
      <c r="F367" s="9">
        <v>31</v>
      </c>
      <c r="G367" s="10">
        <v>0.51666699999999999</v>
      </c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1:17">
      <c r="A368" s="9"/>
      <c r="B368" s="9">
        <v>-2</v>
      </c>
      <c r="C368" s="9">
        <v>2</v>
      </c>
      <c r="D368" s="9">
        <v>6</v>
      </c>
      <c r="E368" s="9">
        <v>4</v>
      </c>
      <c r="F368" s="9">
        <v>10</v>
      </c>
      <c r="G368" s="10">
        <v>0.16666700000000001</v>
      </c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70" spans="1:10">
      <c r="A370" s="16" t="s">
        <v>171</v>
      </c>
    </row>
    <row r="371" spans="1:10">
      <c r="A371">
        <v>2006</v>
      </c>
      <c r="B371" s="16">
        <f>B2+B10+B18+B26+B34+B42+B50+B58+B66+B74+B82+B90+B98+B106+B114+B122+B130+B138+B146+B154+B162+B170+B178+B186+B194+B202+B210+B218+B226+B234+B242+B250+B258+B266+B274+B282+B290+B298+B306+B314+B322+B330+B338+B346+B354+B362-24</f>
        <v>499</v>
      </c>
      <c r="C371" s="16">
        <f>C2+C10+C18+C26+C34+C42+C50+C58+C66+C74+C82+C90+C98+C106+C114+C122+C130+C138+C146+C154+C162+C170+C178+C186+C194+C202+C210+C218+C226+C234+C242+C250+C258+C266+C274+C282+C290+C298+C306+C314+C322+C330+C338+C346+C354+C362</f>
        <v>650</v>
      </c>
      <c r="D371" s="16">
        <f>D2+E10+D18+D26+E34+D42+D50+D58+D66+E74+D82+D90+D98+D106+D114+D122+E130+E138+D146+E154+D162+E170+D178+D186+D194+D202+D210+D218+D226+D234+D242+D250+D258+D266+D274+E282+D290+E298+E306+D314+E322+E330+D338+D346+D354+D362</f>
        <v>144</v>
      </c>
      <c r="E371" s="16">
        <f>E2+F10+E18+E26+F34+E42+E50+E58+E66+F74+E82+E90+E98+E106+E114+E122+F130+F138+E146+F154+E162+F170+E178+E186+E194+E202+E210+E218+E226+E234+E242+E250+E258+E266+E274+F282+E290+F298+F306+E314+F322+F330+E338+E346+E354+E362</f>
        <v>213</v>
      </c>
      <c r="F371" s="16">
        <f>F2+G10+F18+F26+G34+F42+F50+F58+F66+G74+F82+F90+F98+F106+F114+F122+G130+G138+F146+G154+F162+G170+F178+F186+F194+F202+F210+F218+F226+F234+F242+F250+F258+F266+F274+G282+F290+G298+G306+F314+H322+H330+F338+F346+F354+F362</f>
        <v>357</v>
      </c>
      <c r="G371" s="17">
        <f>F371/(B371+C371+1)</f>
        <v>0.31043478260869567</v>
      </c>
      <c r="H371" s="16" t="s">
        <v>168</v>
      </c>
    </row>
    <row r="372" spans="1:10">
      <c r="A372">
        <v>2002</v>
      </c>
      <c r="B372" s="16">
        <f>B3+B11+B19+B27+B35+B43+B51+B59+B67+B75+B83+B91+B99+B107+B115+B123+B131+B139+B147+B155+B163+B171+B179+B187+B195+B203+B211+B219+B227+B235+B243+B251+B259+B267+B275+B283+B291+B299+B307+B315+B323+B331+B339+B347+B355+B363</f>
        <v>641</v>
      </c>
      <c r="C372" s="16">
        <f>C3+C11+C19+C27+C35+C43+C51+C59+C67+C75+C83+C91+C99+C107+C115+C123+C131+C139+C147+C155+C163+C171+C179+C187+C195+C203+C211+C219+C227+C235+C243+C251+C259+C267+C275+C283+C291+C299+C307+C315+C323+C331+C339+C347+C355+C363</f>
        <v>648</v>
      </c>
      <c r="D372" s="16">
        <f>D3+E11+D19+D27+E35+D43+D51+D59+D67+E75+D83+D91+D99+D107+D115+D123+E131+E139+D147+E155+D163+E171+D179+D187+D195+D203+D211+D219+D227+D235+D243+D251+D259+D267+D275+E283+D291+E299+E307+D315+E323+E331+D339+D347+D355+D363</f>
        <v>221</v>
      </c>
      <c r="E372" s="16">
        <f>E3+F11+E19+E27+F35+E43+E51+E59+E67+F75+E83+E91+E99+E107+E115+E123+F131+F139+E147+F155+E163+F171+E179+E187+E195+E203+E211+E219+E227+E235+E243+E251+E259+E267+E275+F283+E291+F299+F307+E315+F323+F331+E339+E347+E355+E363</f>
        <v>233</v>
      </c>
      <c r="F372" s="16">
        <f>F3+G11+F19+F27+G35+F43+F51+F59+F67+G75+F83+F91+F99+F107+F115+F123+G131+G139+F147+G155+F163+G171+F179+F187+F195+F203+F211+F219+F227+F235+F243+F251+F259+F267+F275+G283+F291+G299+G307+F315+H323+H331+F339+F347+F355+F363</f>
        <v>454</v>
      </c>
      <c r="G372" s="17">
        <f>F372/(B372+C372+1)</f>
        <v>0.35193798449612401</v>
      </c>
      <c r="H372" s="16" t="s">
        <v>168</v>
      </c>
    </row>
    <row r="373" spans="1:10">
      <c r="B373" s="16">
        <f>B371-B372</f>
        <v>-142</v>
      </c>
      <c r="C373" s="16">
        <f>C371-C372</f>
        <v>2</v>
      </c>
      <c r="D373" s="16">
        <f>D371-D372</f>
        <v>-77</v>
      </c>
      <c r="E373" s="16">
        <f>E371-E372</f>
        <v>-20</v>
      </c>
      <c r="F373" s="16">
        <f>F371-F372</f>
        <v>-97</v>
      </c>
      <c r="G373" s="19">
        <f>G371-G372</f>
        <v>-4.1503201887428343E-2</v>
      </c>
    </row>
    <row r="374" spans="1:10">
      <c r="A374" s="16" t="s">
        <v>172</v>
      </c>
      <c r="B374" s="16" t="s">
        <v>75</v>
      </c>
      <c r="C374" s="16" t="s">
        <v>75</v>
      </c>
      <c r="D374" s="16" t="s">
        <v>75</v>
      </c>
      <c r="E374" s="16" t="s">
        <v>75</v>
      </c>
      <c r="F374" s="16" t="s">
        <v>75</v>
      </c>
    </row>
    <row r="375" spans="1:10">
      <c r="A375">
        <v>2006</v>
      </c>
      <c r="B375" s="16">
        <f>B6+B14+B22+B30+B38+B46+B54+B62+B70+B78+B86+B94+B102+B110+B118+B126+B134+B142+B150+B158+B166+B174+B182+B190+B198+B206+B214+B222+B230+B238+B246+B254+B262+B270+B278+B286+B294+B302+B310+B318+B326+B334+B342+B350+B358+B366</f>
        <v>2201</v>
      </c>
      <c r="C375" s="16">
        <f>C6+C14+C22+C30+C38+C46+C54+C62+C70+C78+C86+C94+C102+C110+C118+C126+C134+C142+C150+C158+C166+C174+C182+C190+C198+C206+C214+C222+C230+C238+C246+C254+C262+C270+C278+C286+C294+C302+C310+C318+C326+C334+C342+C350+C358+C366</f>
        <v>2739</v>
      </c>
      <c r="D375" s="16">
        <f>D6+E14+D22+D30+D38+D46+D54+D62+D70+E78+D86+D94+D102+D110+D118+D126+E134+E142+D150+E158+D166+E174+D182+D190+D198+D206+D214+D222+D230+D238+D246+D254+D262+D270+D278+E286+E294+E302+E310+D318+E326+E334+D342+D350+D358+D366</f>
        <v>803</v>
      </c>
      <c r="E375" s="16">
        <f>E6+F14+E22+E30+E38+E46+E54+E62+E70+F78+E86+E94+E102+E110+E118+E126+F134+F142+E150+F158+E166+F174+E182+E190+E198+E206+E214+E222+E230+E238+E246+E254+E262+E270+E278+F286+F294+F302+F310+E318+F326+F334+E342+E350+E358+E366</f>
        <v>1099</v>
      </c>
      <c r="F375" s="16">
        <f>F6+G14+F22+F30+F38+F46+F54+F62+F70+G78+F86+F94+F102+F110+F118+F126+G134+G142+F150+G158+F166+G174+F182+F190+F198+F206+F214+F222+F230+F238+F246+F254+F262+F270+F278+G286+G294+G302+G310+F318+H326+H334+F342+F350+F358+F366</f>
        <v>1907</v>
      </c>
      <c r="G375" s="17">
        <f>F375/(B375+C375+5)</f>
        <v>0.38564206268958545</v>
      </c>
      <c r="H375" s="16" t="s">
        <v>169</v>
      </c>
      <c r="I375" s="16" t="s">
        <v>173</v>
      </c>
      <c r="J375">
        <f>B375+C375+18</f>
        <v>4958</v>
      </c>
    </row>
    <row r="376" spans="1:10">
      <c r="A376">
        <v>2002</v>
      </c>
      <c r="B376" s="16">
        <f>B7+B15+B23+B31+B39+B47+B55+B63+B71+B79+B87+B95+B103+B111+B119+B127+B135+B143+B151+B159+B167+B175+B183+B191+B199+B207+B215+B223+B231+B239+B247+B255+B263+B271+B279+B287+B295+B303+B311+B319+B327+B335+B343+B351+B359+B367</f>
        <v>2509</v>
      </c>
      <c r="C376" s="16">
        <f>C7+C15+C23+C31+C39+C47+C55+C63+C71+C79+C87+C95+C103+C111+C119+C127+C135+C143+C151+C159+C167+C175+C183+C191+C199+C207+C215+C223+C231+C239+C247+C255+C263+C271+C279+C287+C295+C303+C311+C319+C327+C335+C343+C351+C359+C367</f>
        <v>2435</v>
      </c>
      <c r="D376" s="16">
        <f>D7+E15+D23+D31+D39+D47+D55+D63+D71+E79+D87+D95+D103+D111+D119+D127+E135+E143+D151+E159+D167+E175+D183+D191+D199+D207+D215+D223+D231+D239+D247+D255+D263+D271+D279+E287+E295+E303+E311+D319+E327+E335+D343+D351+D359+D367</f>
        <v>953</v>
      </c>
      <c r="E376" s="16">
        <f>E7+F15+E23+E31+E39+E47+E55+E63+E71+F79+E87+E95+E103+E111+E119+E127+F135+F143+E151+F159+E167+F175+E183+E191+E199+E207+E215+E223+E231+E239+E247+E255+E263+E271+E279+F287+F295+F303+F311+E319+F327+F335+E343+E351+E359+E367</f>
        <v>978</v>
      </c>
      <c r="F376" s="16">
        <f>F7+G15+F23+F31+F39+F47+F55+F63+F71+G79+F87+F95+F103+F111+F119+F127+G135+G143+F151+G159+F167+G175+F183+F191+F199+F207+F215+F223+F231+F239+F247+F255+F263+F271+F279+G287+G295+G303+G311+F319+H327+H335+F343+F351+F359+F367</f>
        <v>1933</v>
      </c>
      <c r="G376" s="17">
        <f>F376/(B376+C376+2)</f>
        <v>0.3908208653457339</v>
      </c>
      <c r="H376" s="16" t="s">
        <v>170</v>
      </c>
      <c r="I376" s="16" t="s">
        <v>174</v>
      </c>
      <c r="J376">
        <f>B376+C376+15</f>
        <v>4959</v>
      </c>
    </row>
    <row r="377" spans="1:10">
      <c r="B377" s="16">
        <f>B375-B376</f>
        <v>-308</v>
      </c>
      <c r="C377" s="16">
        <f>C375-C376</f>
        <v>304</v>
      </c>
      <c r="D377" s="16">
        <f>D375-D376</f>
        <v>-150</v>
      </c>
      <c r="E377" s="16">
        <f>E375-E376</f>
        <v>121</v>
      </c>
      <c r="F377" s="16">
        <f>F375-F376</f>
        <v>-26</v>
      </c>
      <c r="G377" s="19">
        <f>G375-G376</f>
        <v>-5.1788026561484513E-3</v>
      </c>
    </row>
    <row r="379" spans="1:10">
      <c r="A379" s="16" t="s">
        <v>171</v>
      </c>
    </row>
    <row r="380" spans="1:10">
      <c r="A380">
        <v>2006</v>
      </c>
      <c r="B380" s="14">
        <f>B371/($B$371+$C$371+1)</f>
        <v>0.43391304347826087</v>
      </c>
      <c r="C380" s="14">
        <f>C371/($B$371+$C$371+1)</f>
        <v>0.56521739130434778</v>
      </c>
      <c r="D380" s="14">
        <f>D371/B371</f>
        <v>0.28857715430861725</v>
      </c>
      <c r="E380" s="14">
        <f>E371/C371</f>
        <v>0.32769230769230767</v>
      </c>
    </row>
    <row r="381" spans="1:10">
      <c r="A381">
        <v>2002</v>
      </c>
      <c r="B381" s="14">
        <f>B372/($B$372+$C$372+1)</f>
        <v>0.49689922480620152</v>
      </c>
      <c r="C381" s="14">
        <f>C372/($B$372+$C$372+1)</f>
        <v>0.50232558139534889</v>
      </c>
      <c r="D381" s="14">
        <f>D372/B372</f>
        <v>0.34477379095163807</v>
      </c>
      <c r="E381" s="14">
        <f>E372/C372</f>
        <v>0.35956790123456789</v>
      </c>
    </row>
    <row r="382" spans="1:10">
      <c r="B382" s="18">
        <f>B380-B381</f>
        <v>-6.2986181327940649E-2</v>
      </c>
      <c r="C382" s="18">
        <f>C380-C381</f>
        <v>6.2891809908998897E-2</v>
      </c>
      <c r="D382" s="18">
        <f>D380-D381</f>
        <v>-5.6196636643020825E-2</v>
      </c>
      <c r="E382" s="18">
        <f>E380-E381</f>
        <v>-3.1875593542260217E-2</v>
      </c>
    </row>
    <row r="383" spans="1:10">
      <c r="A383" s="16" t="s">
        <v>172</v>
      </c>
      <c r="B383" s="14"/>
      <c r="C383" s="15" t="s">
        <v>75</v>
      </c>
      <c r="D383" s="15" t="s">
        <v>75</v>
      </c>
      <c r="E383" s="15" t="s">
        <v>75</v>
      </c>
    </row>
    <row r="384" spans="1:10">
      <c r="A384">
        <v>2006</v>
      </c>
      <c r="B384" s="14">
        <f>B375/($B$375+$C$375+18)</f>
        <v>0.44392900363049614</v>
      </c>
      <c r="C384" s="14">
        <f>C375/($B$375+$C$375+18)</f>
        <v>0.55244050020169422</v>
      </c>
      <c r="D384" s="14">
        <f>D375/B375</f>
        <v>0.36483416628805088</v>
      </c>
      <c r="E384" s="14">
        <f>E375/C375</f>
        <v>0.40124132895217235</v>
      </c>
    </row>
    <row r="385" spans="1:5">
      <c r="A385">
        <v>2002</v>
      </c>
      <c r="B385" s="14">
        <f>B376/($B$376+$C$376+15)</f>
        <v>0.50594877999596688</v>
      </c>
      <c r="C385" s="14">
        <f>C376/($B$376+$C$376+15)</f>
        <v>0.49102641661625329</v>
      </c>
      <c r="D385" s="14">
        <f>D376/B376</f>
        <v>0.37983260263053009</v>
      </c>
      <c r="E385" s="14">
        <f>E376/C376</f>
        <v>0.40164271047227929</v>
      </c>
    </row>
    <row r="386" spans="1:5">
      <c r="B386" s="18">
        <f>B384-B385</f>
        <v>-6.2019776365470736E-2</v>
      </c>
      <c r="C386" s="18">
        <f>C384-C385</f>
        <v>6.1414083585440926E-2</v>
      </c>
      <c r="D386" s="18">
        <f>D384-D385</f>
        <v>-1.4998436342479216E-2</v>
      </c>
      <c r="E386" s="18">
        <f>E384-E385</f>
        <v>-4.0138152010693595E-4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>
    <row r="1" spans="1:1">
      <c r="A1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5"/>
  <sheetData>
    <row r="1" spans="1:1">
      <c r="A1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Joshua Leinsdorf</cp:lastModifiedBy>
  <dcterms:created xsi:type="dcterms:W3CDTF">2008-03-27T14:17:19Z</dcterms:created>
  <dcterms:modified xsi:type="dcterms:W3CDTF">2008-03-27T17:03:38Z</dcterms:modified>
</cp:coreProperties>
</file>